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4952" windowHeight="7548"/>
  </bookViews>
  <sheets>
    <sheet name="總表" sheetId="13" r:id="rId1"/>
    <sheet name="1月" sheetId="1" r:id="rId2"/>
    <sheet name="2月" sheetId="2" r:id="rId3"/>
    <sheet name="3月" sheetId="3" r:id="rId4"/>
    <sheet name="4月" sheetId="4" r:id="rId5"/>
    <sheet name="5月" sheetId="5" r:id="rId6"/>
    <sheet name="6月" sheetId="6" r:id="rId7"/>
    <sheet name="7月" sheetId="7" r:id="rId8"/>
    <sheet name="8月" sheetId="8" r:id="rId9"/>
    <sheet name="9月" sheetId="9" r:id="rId10"/>
    <sheet name="10月" sheetId="10" r:id="rId11"/>
    <sheet name="11月" sheetId="11" r:id="rId12"/>
    <sheet name="12月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>#REF!</definedName>
    <definedName name="\a">#REF!</definedName>
    <definedName name="\c">#REF!</definedName>
    <definedName name="\i">[2]員工人數及給與計算表old!#REF!</definedName>
    <definedName name="\l">#REF!</definedName>
    <definedName name="\m">#REF!</definedName>
    <definedName name="\p">#REF!</definedName>
    <definedName name="\q">#N/A</definedName>
    <definedName name="\s">#REF!</definedName>
    <definedName name="\t">#REF!</definedName>
    <definedName name="\z">#REF!</definedName>
    <definedName name="_1a01_">#REF!</definedName>
    <definedName name="_2a02_" hidden="1">#REF!</definedName>
    <definedName name="_2G">#REF!</definedName>
    <definedName name="_3a03_" hidden="1">#REF!</definedName>
    <definedName name="_3G">#REF!</definedName>
    <definedName name="_3GS">#REF!</definedName>
    <definedName name="_4a04_">#REF!</definedName>
    <definedName name="_5a05_" hidden="1">#REF!</definedName>
    <definedName name="_8G">#REF!</definedName>
    <definedName name="_amt9309">'[14]9309'!$A$2:$J$260</definedName>
    <definedName name="_Fill" hidden="1">'[6]W 貸出款'!$C$4:$M$4</definedName>
    <definedName name="_Parse_Out" hidden="1">'[7]90年度'!#REF!</definedName>
    <definedName name="A">'[8]MONTH1-1'!#REF!</definedName>
    <definedName name="__1a01_">#REF!</definedName>
    <definedName name="__2a02_" hidden="1">#REF!</definedName>
    <definedName name="__3a03_" hidden="1">#REF!</definedName>
    <definedName name="__4a04_">#REF!</definedName>
    <definedName name="__5a05_" hidden="1">#REF!</definedName>
    <definedName name="aa" hidden="1">[10]銷貨成本!$M$9</definedName>
    <definedName name="aaa" hidden="1">[11]銷貨成本!$M$9</definedName>
    <definedName name="aaa.exl">[12]銷貨收入!$HY$8182</definedName>
    <definedName name="abc">[13]銷貨收入!$J$1:$R$36</definedName>
    <definedName name="abc.jls">#REF!</definedName>
    <definedName name="__amt9309">'[14]9309'!$A$2:$J$260</definedName>
    <definedName name="B">#REF!</definedName>
    <definedName name="bb">[10]銷貨收入!$H$1:$O$32</definedName>
    <definedName name="bbb">[11]銷貨收入!$H$1:$O$32</definedName>
    <definedName name="bgt">'[16]預算分配總表 (test)'!$E$8:$AE$134</definedName>
    <definedName name="cc">[11]銷貨收入!$H$1:$O$32</definedName>
    <definedName name="ccc">[10]銷貨收入!$H$1:$O$32</definedName>
    <definedName name="CG">#REF!</definedName>
    <definedName name="CL">#REF!</definedName>
    <definedName name="Company">"行政院國軍退除役官兵安置基金"</definedName>
    <definedName name="_xlnm.Database">#REF!</definedName>
    <definedName name="dd">[11]銷貨收入!$HY$8182</definedName>
    <definedName name="ddd">[10]銷貨收入!$HY$8182</definedName>
    <definedName name="ee">[11]銷貨收入!$H$1:$O$32</definedName>
    <definedName name="eee">[10]銷貨收入!$H$1:$O$32</definedName>
    <definedName name="EXP">#REF!</definedName>
    <definedName name="ff">[11]銷貨收入!$H$1:$O$32</definedName>
    <definedName name="fff">[10]銷貨收入!$H$1:$O$32</definedName>
    <definedName name="FUNCTION">#REF!</definedName>
    <definedName name="h">#REF!</definedName>
    <definedName name="HEAD">#N/A</definedName>
    <definedName name="HH">#REF!</definedName>
    <definedName name="HHnew">#REF!</definedName>
    <definedName name="INC">#REF!</definedName>
    <definedName name="INPUT">#REF!</definedName>
    <definedName name="listused">#REF!,#REF!,#REF!,#REF!,#REF!</definedName>
    <definedName name="ll" hidden="1">#REF!</definedName>
    <definedName name="M1_">#N/A</definedName>
    <definedName name="M2_">#N/A</definedName>
    <definedName name="MyArea">#REF!</definedName>
    <definedName name="myf">#REF!+#REF!</definedName>
    <definedName name="NewName">#REF!</definedName>
    <definedName name="OTHER">[20]exp彙計!$Q$196:$IV$7996</definedName>
    <definedName name="_xlnm.Print_Area" localSheetId="10">'10月'!$A$2:$G$19</definedName>
    <definedName name="_xlnm.Print_Area" localSheetId="11">'11月'!$A$2:$G$19</definedName>
    <definedName name="_xlnm.Print_Area" localSheetId="12">'12月'!$A$2:$G$19</definedName>
    <definedName name="_xlnm.Print_Area" localSheetId="1">'1月'!$A$2:$G$19</definedName>
    <definedName name="_xlnm.Print_Area" localSheetId="2">'2月'!$A$2:$G$19</definedName>
    <definedName name="_xlnm.Print_Area" localSheetId="3">'3月'!$A$2:$G$19</definedName>
    <definedName name="_xlnm.Print_Area" localSheetId="4">'4月'!$A$2:$G$19</definedName>
    <definedName name="_xlnm.Print_Area" localSheetId="5">'5月'!$A$2:$G$19</definedName>
    <definedName name="_xlnm.Print_Area" localSheetId="6">'6月'!$A$2:$G$19</definedName>
    <definedName name="_xlnm.Print_Area" localSheetId="7">'7月'!$A$2:$G$19</definedName>
    <definedName name="_xlnm.Print_Area" localSheetId="8">'8月'!$A$2:$G$19</definedName>
    <definedName name="_xlnm.Print_Area" localSheetId="9">'9月'!$A$2:$G$19</definedName>
    <definedName name="_xlnm.Print_Area" localSheetId="0">總表!$A$1:$W$30</definedName>
    <definedName name="_xlnm.Print_Area">[21]銷貨收入!$J$1:$R$36</definedName>
    <definedName name="Print_Area_MI">#REF!</definedName>
    <definedName name="STANDER">[20]外幣收支彙計!$IV$8189</definedName>
    <definedName name="TT">#REF!</definedName>
    <definedName name="Z">#N/A</definedName>
    <definedName name="zzz">#N/A</definedName>
    <definedName name="一">[22]其他營業收入!$A$1:$L$37</definedName>
    <definedName name="一科93銷收">[23]業務費!#REF!</definedName>
    <definedName name="二">[22]其他營業收入!$A$1:$L$37</definedName>
    <definedName name="人_事_費_分_析_表">#REF!</definedName>
    <definedName name="八">#REF!</definedName>
    <definedName name="公_用_珍_貴_動_產_、_不_動_產_目_錄_總_表">#REF!</definedName>
    <definedName name="公_用_財_產_目_錄_總___表">#REF!</definedName>
    <definedName name="以前年度歲入來源別轉入數決算表">#REF!</definedName>
    <definedName name="以前年度歲出政事別轉入數決算表">#REF!</definedName>
    <definedName name="以前年度歲出機關別轉入數決算表">#REF!</definedName>
    <definedName name="以前年度歲出轉入數國庫已撥及未撥款項明細表">#REF!</definedName>
    <definedName name="出國計畫執行情形報告表">#REF!</definedName>
    <definedName name="本年度經費預算國庫已撥及未撥款項明細表">#REF!</definedName>
    <definedName name="合併車輛">#REF!</definedName>
    <definedName name="委託辦理計畫_事項_經費報告表">#REF!</definedName>
    <definedName name="計時計件人數">#REF!</definedName>
    <definedName name="畜產">'[27]車輛 (1)'!$B$1:$J$246</definedName>
    <definedName name="退還以前年度納庫款明細表">#REF!</definedName>
    <definedName name="常年會費">#REF!</definedName>
    <definedName name="會費">#REF!</definedName>
    <definedName name="會費明細">[2]員工人數及給與計算表old!#REF!</definedName>
    <definedName name="歲_入_來_源_別_決_算_表">#REF!</definedName>
    <definedName name="歲_出_政_事_別_決_算_表">#REF!</definedName>
    <definedName name="歲_出_機_關_別_決_算_表">#REF!</definedName>
    <definedName name="歲入保留數_或未結清數_分析表">#REF!</definedName>
    <definedName name="歲入經費明細表">#REF!</definedName>
    <definedName name="歲入餘絀數_或減免、註銷數_分析表">#REF!</definedName>
    <definedName name="歲入類、經費類平衡表">#REF!</definedName>
    <definedName name="歲入類待納庫款明細表">#REF!</definedName>
    <definedName name="歲出用途別決算分析表">#REF!</definedName>
    <definedName name="歲出用途別決算綜計表">#REF!</definedName>
    <definedName name="歲出保留數_或未結清數_分析表">#REF!</definedName>
    <definedName name="歲出按職能及經濟性綜合分類表">#REF!</definedName>
    <definedName name="歲出賸餘數_或減免、註銷數_分析表">#REF!</definedName>
    <definedName name="經費類經費賸餘明細表">#REF!</definedName>
    <definedName name="補_捐_助其他政府機關或團體私人經費報告表">#REF!</definedName>
    <definedName name="彰1">#REF!</definedName>
    <definedName name="增購及汰換車輛明細表">#REF!</definedName>
    <definedName name="龍">#REF!</definedName>
    <definedName name="糧政明細">#REF!</definedName>
    <definedName name="雜糧成本">[30]業務費!#REF!</definedName>
  </definedNames>
  <calcPr calcId="124519"/>
</workbook>
</file>

<file path=xl/calcChain.xml><?xml version="1.0" encoding="utf-8"?>
<calcChain xmlns="http://schemas.openxmlformats.org/spreadsheetml/2006/main">
  <c r="I6" i="13"/>
  <c r="K6"/>
  <c r="J8"/>
  <c r="U8" s="1"/>
  <c r="U11" s="1"/>
  <c r="U6" s="1"/>
  <c r="J9"/>
  <c r="U9" s="1"/>
  <c r="J10"/>
  <c r="U10" s="1"/>
  <c r="F11"/>
  <c r="F6" s="1"/>
  <c r="G11"/>
  <c r="G6" s="1"/>
  <c r="H11"/>
  <c r="H6" s="1"/>
  <c r="I11"/>
  <c r="J11"/>
  <c r="J6" s="1"/>
  <c r="K11"/>
  <c r="J16"/>
  <c r="U16" s="1"/>
  <c r="J17"/>
  <c r="J18" s="1"/>
  <c r="F18"/>
  <c r="F14" s="1"/>
  <c r="G18"/>
  <c r="H18"/>
  <c r="H14" s="1"/>
  <c r="I18"/>
  <c r="K18"/>
  <c r="J20"/>
  <c r="U20" s="1"/>
  <c r="U22" s="1"/>
  <c r="I21"/>
  <c r="J21"/>
  <c r="U21"/>
  <c r="F22"/>
  <c r="G22"/>
  <c r="H22"/>
  <c r="I22"/>
  <c r="K22"/>
  <c r="I24"/>
  <c r="I25" s="1"/>
  <c r="J24"/>
  <c r="U24" s="1"/>
  <c r="U25" s="1"/>
  <c r="F25"/>
  <c r="G25"/>
  <c r="G14" s="1"/>
  <c r="H25"/>
  <c r="K25"/>
  <c r="K14" s="1"/>
  <c r="K30" s="1"/>
  <c r="U28"/>
  <c r="U29"/>
  <c r="D19" i="12"/>
  <c r="E19"/>
  <c r="F19"/>
  <c r="D19" i="11"/>
  <c r="E19"/>
  <c r="F19"/>
  <c r="D19" i="10"/>
  <c r="E19"/>
  <c r="F19"/>
  <c r="D19" i="9"/>
  <c r="E19"/>
  <c r="F19"/>
  <c r="D19" i="8"/>
  <c r="E19"/>
  <c r="F19"/>
  <c r="D19" i="7"/>
  <c r="E19"/>
  <c r="F19"/>
  <c r="D19" i="6"/>
  <c r="E19"/>
  <c r="F19"/>
  <c r="D19" i="5"/>
  <c r="E19"/>
  <c r="F19"/>
  <c r="D19" i="4"/>
  <c r="E19"/>
  <c r="F19"/>
  <c r="D19" i="3"/>
  <c r="E19"/>
  <c r="F19"/>
  <c r="D19" i="2"/>
  <c r="E19"/>
  <c r="F19"/>
  <c r="D19" i="1"/>
  <c r="E19"/>
  <c r="F19"/>
  <c r="F30" i="13" l="1"/>
  <c r="G30"/>
  <c r="H30"/>
  <c r="I14"/>
  <c r="I30" s="1"/>
  <c r="J14"/>
  <c r="U14" s="1"/>
  <c r="U30" s="1"/>
  <c r="J25"/>
  <c r="J22"/>
  <c r="U17"/>
  <c r="J30" l="1"/>
</calcChain>
</file>

<file path=xl/comments1.xml><?xml version="1.0" encoding="utf-8"?>
<comments xmlns="http://schemas.openxmlformats.org/spreadsheetml/2006/main">
  <authors>
    <author>vacuser</author>
  </authors>
  <commentList>
    <comment ref="A24" authorId="0">
      <text>
        <r>
          <rPr>
            <b/>
            <sz val="12"/>
            <color indexed="10"/>
            <rFont val="標楷體"/>
            <family val="4"/>
            <charset val="136"/>
          </rPr>
          <t>請先填列總數，倘審計部審查需要明細資料，再請各院提供明細</t>
        </r>
      </text>
    </comment>
  </commentList>
</comments>
</file>

<file path=xl/sharedStrings.xml><?xml version="1.0" encoding="utf-8"?>
<sst xmlns="http://schemas.openxmlformats.org/spreadsheetml/2006/main" count="278" uniqueCount="129">
  <si>
    <t>臺中榮民總醫院(本院)105年1月份補（捐）助支出案件明細表</t>
    <phoneticPr fontId="19" type="noConversion"/>
  </si>
  <si>
    <t>單位：元</t>
    <phoneticPr fontId="19" type="noConversion"/>
  </si>
  <si>
    <t>受補(捐)助單位</t>
    <phoneticPr fontId="19" type="noConversion"/>
  </si>
  <si>
    <t>計畫名稱</t>
    <phoneticPr fontId="19" type="noConversion"/>
  </si>
  <si>
    <t>起訖日期</t>
    <phoneticPr fontId="19" type="noConversion"/>
  </si>
  <si>
    <t>本年度預算數</t>
    <phoneticPr fontId="19" type="noConversion"/>
  </si>
  <si>
    <t>實支數</t>
    <phoneticPr fontId="19" type="noConversion"/>
  </si>
  <si>
    <t>內容摘要</t>
    <phoneticPr fontId="19" type="noConversion"/>
  </si>
  <si>
    <t>本月份</t>
    <phoneticPr fontId="19" type="noConversion"/>
  </si>
  <si>
    <t>累計數</t>
    <phoneticPr fontId="19" type="noConversion"/>
  </si>
  <si>
    <t>合計</t>
    <phoneticPr fontId="19" type="noConversion"/>
  </si>
  <si>
    <t>臺中榮民總醫院(本院)105年2月份補（捐）助支出案件明細表</t>
    <phoneticPr fontId="19" type="noConversion"/>
  </si>
  <si>
    <t>單位：元</t>
    <phoneticPr fontId="19" type="noConversion"/>
  </si>
  <si>
    <t>受補(捐)助單位</t>
    <phoneticPr fontId="19" type="noConversion"/>
  </si>
  <si>
    <t>計畫名稱</t>
    <phoneticPr fontId="19" type="noConversion"/>
  </si>
  <si>
    <t>起訖日期</t>
    <phoneticPr fontId="19" type="noConversion"/>
  </si>
  <si>
    <t>本年度預算數</t>
    <phoneticPr fontId="19" type="noConversion"/>
  </si>
  <si>
    <t>實支數</t>
    <phoneticPr fontId="19" type="noConversion"/>
  </si>
  <si>
    <t>內容摘要</t>
    <phoneticPr fontId="19" type="noConversion"/>
  </si>
  <si>
    <t>本月份</t>
    <phoneticPr fontId="19" type="noConversion"/>
  </si>
  <si>
    <t>累計數</t>
    <phoneticPr fontId="19" type="noConversion"/>
  </si>
  <si>
    <t>中華醫學會</t>
    <phoneticPr fontId="19" type="noConversion"/>
  </si>
  <si>
    <t>會務運作經費</t>
    <phoneticPr fontId="19" type="noConversion"/>
  </si>
  <si>
    <t>105.1.1-105.12.31</t>
    <phoneticPr fontId="19" type="noConversion"/>
  </si>
  <si>
    <t>對個人之捐補助</t>
    <phoneticPr fontId="19" type="noConversion"/>
  </si>
  <si>
    <t>器官捐贈病理解剖病患醫療、喪葬補助費</t>
    <phoneticPr fontId="19" type="noConversion"/>
  </si>
  <si>
    <t>病患器官捐贈補助及喪葬補助費</t>
    <phoneticPr fontId="19" type="noConversion"/>
  </si>
  <si>
    <t>合計</t>
    <phoneticPr fontId="19" type="noConversion"/>
  </si>
  <si>
    <t>臺中榮民總醫院(本院)105年3月份補（捐）助支出案件明細表</t>
    <phoneticPr fontId="19" type="noConversion"/>
  </si>
  <si>
    <t>中華醫學會</t>
    <phoneticPr fontId="19" type="noConversion"/>
  </si>
  <si>
    <t>會務運作經費</t>
    <phoneticPr fontId="19" type="noConversion"/>
  </si>
  <si>
    <t>105.1.1-105.12.31</t>
    <phoneticPr fontId="19" type="noConversion"/>
  </si>
  <si>
    <t>對個人之捐補助</t>
    <phoneticPr fontId="19" type="noConversion"/>
  </si>
  <si>
    <t>器官捐贈病理解剖病患醫療、喪葬補助費</t>
    <phoneticPr fontId="19" type="noConversion"/>
  </si>
  <si>
    <t>病患器官捐贈補助及喪葬補助費</t>
    <phoneticPr fontId="19" type="noConversion"/>
  </si>
  <si>
    <t>臺中榮民總醫院(本院)105年4月份補（捐）助支出案件明細表</t>
    <phoneticPr fontId="19" type="noConversion"/>
  </si>
  <si>
    <t>臺中榮民總醫院(本院)105年5月份補（捐）助支出案件明細表</t>
    <phoneticPr fontId="19" type="noConversion"/>
  </si>
  <si>
    <t>臺中榮民總醫院(本院)105年6月份補（捐）助支出案件明細表</t>
    <phoneticPr fontId="19" type="noConversion"/>
  </si>
  <si>
    <t>單位：元</t>
    <phoneticPr fontId="19" type="noConversion"/>
  </si>
  <si>
    <t>受補(捐)助單位</t>
    <phoneticPr fontId="19" type="noConversion"/>
  </si>
  <si>
    <t>計畫名稱</t>
    <phoneticPr fontId="19" type="noConversion"/>
  </si>
  <si>
    <t>起訖日期</t>
    <phoneticPr fontId="19" type="noConversion"/>
  </si>
  <si>
    <t>本年度預算數</t>
    <phoneticPr fontId="19" type="noConversion"/>
  </si>
  <si>
    <t>實支數</t>
    <phoneticPr fontId="19" type="noConversion"/>
  </si>
  <si>
    <t>內容摘要</t>
    <phoneticPr fontId="19" type="noConversion"/>
  </si>
  <si>
    <t>本月份</t>
    <phoneticPr fontId="19" type="noConversion"/>
  </si>
  <si>
    <t>累計數</t>
    <phoneticPr fontId="19" type="noConversion"/>
  </si>
  <si>
    <t>中華醫學會</t>
    <phoneticPr fontId="19" type="noConversion"/>
  </si>
  <si>
    <t>會務運作經費</t>
    <phoneticPr fontId="19" type="noConversion"/>
  </si>
  <si>
    <t>105.1.1-105.12.31</t>
    <phoneticPr fontId="19" type="noConversion"/>
  </si>
  <si>
    <t>對個人之捐補助</t>
    <phoneticPr fontId="19" type="noConversion"/>
  </si>
  <si>
    <t>器官捐贈病理解剖病患醫療、喪葬補助費</t>
    <phoneticPr fontId="19" type="noConversion"/>
  </si>
  <si>
    <t>病患器官捐贈補助及喪葬補助費</t>
    <phoneticPr fontId="19" type="noConversion"/>
  </si>
  <si>
    <t>合計</t>
    <phoneticPr fontId="19" type="noConversion"/>
  </si>
  <si>
    <t>臺中榮民總醫院(本院)105年7月份補（捐）助支出案件明細表</t>
    <phoneticPr fontId="19" type="noConversion"/>
  </si>
  <si>
    <t>單位：元</t>
    <phoneticPr fontId="19" type="noConversion"/>
  </si>
  <si>
    <t>受補(捐)助單位</t>
    <phoneticPr fontId="19" type="noConversion"/>
  </si>
  <si>
    <t>計畫名稱</t>
    <phoneticPr fontId="19" type="noConversion"/>
  </si>
  <si>
    <t>起訖日期</t>
    <phoneticPr fontId="19" type="noConversion"/>
  </si>
  <si>
    <t>本年度預算數</t>
    <phoneticPr fontId="19" type="noConversion"/>
  </si>
  <si>
    <t>實支數</t>
    <phoneticPr fontId="19" type="noConversion"/>
  </si>
  <si>
    <t>內容摘要</t>
    <phoneticPr fontId="19" type="noConversion"/>
  </si>
  <si>
    <t>本月份</t>
    <phoneticPr fontId="19" type="noConversion"/>
  </si>
  <si>
    <t>累計數</t>
    <phoneticPr fontId="19" type="noConversion"/>
  </si>
  <si>
    <t>中華醫學會</t>
    <phoneticPr fontId="19" type="noConversion"/>
  </si>
  <si>
    <t>會務運作經費</t>
    <phoneticPr fontId="19" type="noConversion"/>
  </si>
  <si>
    <t>105.1.1-105.12.31</t>
    <phoneticPr fontId="19" type="noConversion"/>
  </si>
  <si>
    <t>對個人之捐補助</t>
    <phoneticPr fontId="19" type="noConversion"/>
  </si>
  <si>
    <t>器官捐贈病理解剖病患醫療、喪葬補助費</t>
    <phoneticPr fontId="19" type="noConversion"/>
  </si>
  <si>
    <t>病患器官捐贈補助及喪葬補助費</t>
    <phoneticPr fontId="19" type="noConversion"/>
  </si>
  <si>
    <t>合計</t>
    <phoneticPr fontId="19" type="noConversion"/>
  </si>
  <si>
    <t>臺中榮民總醫院(本院)105年8月份補（捐）助支出案件明細表</t>
    <phoneticPr fontId="19" type="noConversion"/>
  </si>
  <si>
    <t>臺中榮民總醫院(本院)105年9月份補（捐）助支出案件明細表</t>
    <phoneticPr fontId="19" type="noConversion"/>
  </si>
  <si>
    <t>臺中榮民總醫院(本院)105年10月份補（捐）助支出案件明細表</t>
    <phoneticPr fontId="19" type="noConversion"/>
  </si>
  <si>
    <t>臺中榮民總醫院(本院)105年11月份補（捐）助支出案件明細表</t>
    <phoneticPr fontId="19" type="noConversion"/>
  </si>
  <si>
    <t>臺中榮民總醫院(本院)105年12月份補（捐）助支出案件明細表</t>
    <phoneticPr fontId="19" type="noConversion"/>
  </si>
  <si>
    <t>中華醫學會</t>
  </si>
  <si>
    <t>捐助該學會推展會務</t>
  </si>
  <si>
    <t>捐助私校與團體</t>
  </si>
  <si>
    <t>器官捐贈</t>
  </si>
  <si>
    <t>捐助個人</t>
  </si>
  <si>
    <t>臺中榮民總醫院作業基金</t>
    <phoneticPr fontId="43" type="noConversion"/>
  </si>
  <si>
    <t>補（捐）助其他政府機關或團體私人經費報告表</t>
    <phoneticPr fontId="43" type="noConversion"/>
  </si>
  <si>
    <r>
      <t xml:space="preserve">  </t>
    </r>
    <r>
      <rPr>
        <sz val="16"/>
        <rFont val="標楷體"/>
        <family val="4"/>
        <charset val="136"/>
      </rPr>
      <t>中華民國</t>
    </r>
    <r>
      <rPr>
        <sz val="16"/>
        <rFont val="Times New Roman"/>
        <family val="1"/>
      </rPr>
      <t>105</t>
    </r>
    <r>
      <rPr>
        <sz val="16"/>
        <rFont val="標楷體"/>
        <family val="4"/>
        <charset val="136"/>
      </rPr>
      <t>年度</t>
    </r>
    <r>
      <rPr>
        <sz val="16"/>
        <rFont val="Times New Roman"/>
        <family val="1"/>
      </rPr>
      <t xml:space="preserve">  </t>
    </r>
    <phoneticPr fontId="43" type="noConversion"/>
  </si>
  <si>
    <r>
      <t>受補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助單位名稱</t>
    </r>
    <phoneticPr fontId="43" type="noConversion"/>
  </si>
  <si>
    <r>
      <t>補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捐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助
計畫名稱</t>
    </r>
    <phoneticPr fontId="43" type="noConversion"/>
  </si>
  <si>
    <t>列支科目名稱</t>
    <phoneticPr fontId="43" type="noConversion"/>
  </si>
  <si>
    <t>是否明定補助之條件標準</t>
    <phoneticPr fontId="43" type="noConversion"/>
  </si>
  <si>
    <r>
      <t>補</t>
    </r>
    <r>
      <rPr>
        <sz val="12"/>
        <rFont val="Times New Roman"/>
        <family val="1"/>
      </rPr>
      <t xml:space="preserve">            (</t>
    </r>
    <r>
      <rPr>
        <sz val="12"/>
        <rFont val="標楷體"/>
        <family val="4"/>
        <charset val="136"/>
      </rPr>
      <t>捐</t>
    </r>
    <r>
      <rPr>
        <sz val="12"/>
        <rFont val="Times New Roman"/>
        <family val="1"/>
      </rPr>
      <t xml:space="preserve">)            </t>
    </r>
    <r>
      <rPr>
        <sz val="12"/>
        <rFont val="標楷體"/>
        <family val="4"/>
        <charset val="136"/>
      </rPr>
      <t>助</t>
    </r>
    <r>
      <rPr>
        <sz val="12"/>
        <rFont val="Times New Roman"/>
        <family val="1"/>
      </rPr>
      <t xml:space="preserve">            </t>
    </r>
    <r>
      <rPr>
        <sz val="12"/>
        <rFont val="標楷體"/>
        <family val="4"/>
        <charset val="136"/>
      </rPr>
      <t>金</t>
    </r>
    <r>
      <rPr>
        <sz val="12"/>
        <rFont val="Times New Roman"/>
        <family val="1"/>
      </rPr>
      <t xml:space="preserve">            </t>
    </r>
    <r>
      <rPr>
        <sz val="12"/>
        <rFont val="標楷體"/>
        <family val="4"/>
        <charset val="136"/>
      </rPr>
      <t>額</t>
    </r>
    <phoneticPr fontId="43" type="noConversion"/>
  </si>
  <si>
    <r>
      <t xml:space="preserve">實際支
用金額
</t>
    </r>
    <r>
      <rPr>
        <sz val="12"/>
        <rFont val="Times New Roman"/>
        <family val="1"/>
      </rPr>
      <t>(2)</t>
    </r>
    <phoneticPr fontId="43" type="noConversion"/>
  </si>
  <si>
    <t>計畫執行情形</t>
    <phoneticPr fontId="43" type="noConversion"/>
  </si>
  <si>
    <t>是否納入
受補助單位
預算</t>
    <phoneticPr fontId="43" type="noConversion"/>
  </si>
  <si>
    <r>
      <t>是否明定成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果考核方式</t>
    </r>
    <phoneticPr fontId="43" type="noConversion"/>
  </si>
  <si>
    <t>對補助經費是否施以就地查核</t>
    <phoneticPr fontId="43" type="noConversion"/>
  </si>
  <si>
    <r>
      <t>計畫未完成原因</t>
    </r>
    <r>
      <rPr>
        <sz val="12"/>
        <rFont val="Times New Roman"/>
        <family val="1"/>
      </rPr>
      <t xml:space="preserve"> </t>
    </r>
    <phoneticPr fontId="43" type="noConversion"/>
  </si>
  <si>
    <t>計畫完成結餘款</t>
    <phoneticPr fontId="43" type="noConversion"/>
  </si>
  <si>
    <t>備註</t>
    <phoneticPr fontId="43" type="noConversion"/>
  </si>
  <si>
    <t>是</t>
    <phoneticPr fontId="43" type="noConversion"/>
  </si>
  <si>
    <t>否</t>
    <phoneticPr fontId="43" type="noConversion"/>
  </si>
  <si>
    <t>計畫核定金額</t>
    <phoneticPr fontId="43" type="noConversion"/>
  </si>
  <si>
    <t>本年度撥付數</t>
    <phoneticPr fontId="43" type="noConversion"/>
  </si>
  <si>
    <t>累計撥付數</t>
    <phoneticPr fontId="43" type="noConversion"/>
  </si>
  <si>
    <t>未撥數</t>
    <phoneticPr fontId="43" type="noConversion"/>
  </si>
  <si>
    <r>
      <t xml:space="preserve">合計
</t>
    </r>
    <r>
      <rPr>
        <sz val="12"/>
        <rFont val="Times New Roman"/>
        <family val="1"/>
      </rPr>
      <t>(1)</t>
    </r>
    <phoneticPr fontId="43" type="noConversion"/>
  </si>
  <si>
    <t>已完成</t>
    <phoneticPr fontId="43" type="noConversion"/>
  </si>
  <si>
    <t>未完成</t>
    <phoneticPr fontId="43" type="noConversion"/>
  </si>
  <si>
    <r>
      <t xml:space="preserve">金額
</t>
    </r>
    <r>
      <rPr>
        <sz val="12"/>
        <rFont val="Times New Roman"/>
        <family val="1"/>
      </rPr>
      <t>(3)=(1)-(2)</t>
    </r>
    <phoneticPr fontId="43" type="noConversion"/>
  </si>
  <si>
    <t>收回日期</t>
    <phoneticPr fontId="43" type="noConversion"/>
  </si>
  <si>
    <t>一、補助其他政府機關</t>
    <phoneticPr fontId="43" type="noConversion"/>
  </si>
  <si>
    <r>
      <t>1.</t>
    </r>
    <r>
      <rPr>
        <sz val="13"/>
        <rFont val="標楷體"/>
        <family val="4"/>
        <charset val="136"/>
      </rPr>
      <t>中央政府機關學校間</t>
    </r>
    <r>
      <rPr>
        <sz val="13"/>
        <rFont val="Times New Roman"/>
        <family val="1"/>
      </rPr>
      <t xml:space="preserve">   </t>
    </r>
    <phoneticPr fontId="43" type="noConversion"/>
  </si>
  <si>
    <t>小計</t>
    <phoneticPr fontId="43" type="noConversion"/>
  </si>
  <si>
    <r>
      <t>2.</t>
    </r>
    <r>
      <rPr>
        <sz val="13"/>
        <rFont val="標楷體"/>
        <family val="4"/>
        <charset val="136"/>
      </rPr>
      <t>地方政府</t>
    </r>
    <phoneticPr fontId="43" type="noConversion"/>
  </si>
  <si>
    <t>二、捐助團體及個人</t>
    <phoneticPr fontId="43" type="noConversion"/>
  </si>
  <si>
    <r>
      <t>1.</t>
    </r>
    <r>
      <rPr>
        <sz val="13"/>
        <rFont val="標楷體"/>
        <family val="4"/>
        <charset val="136"/>
      </rPr>
      <t>財團法人</t>
    </r>
    <phoneticPr fontId="43" type="noConversion"/>
  </si>
  <si>
    <r>
      <t>2.</t>
    </r>
    <r>
      <rPr>
        <sz val="13"/>
        <rFont val="標楷體"/>
        <family val="4"/>
        <charset val="136"/>
      </rPr>
      <t>其他團體</t>
    </r>
    <phoneticPr fontId="43" type="noConversion"/>
  </si>
  <si>
    <t>v</t>
    <phoneticPr fontId="43" type="noConversion"/>
  </si>
  <si>
    <r>
      <t>3.</t>
    </r>
    <r>
      <rPr>
        <sz val="13"/>
        <rFont val="標楷體"/>
        <family val="4"/>
        <charset val="136"/>
      </rPr>
      <t>對個人之捐助</t>
    </r>
    <phoneticPr fontId="43" type="noConversion"/>
  </si>
  <si>
    <t>個人之捐助</t>
    <phoneticPr fontId="43" type="noConversion"/>
  </si>
  <si>
    <r>
      <t>器官捐贈計畫預算</t>
    </r>
    <r>
      <rPr>
        <sz val="12"/>
        <rFont val="標楷體"/>
        <family val="4"/>
      </rPr>
      <t>數1,925,000元，本年度實際符合要件申請案較預計少，爰以實際情形填列。</t>
    </r>
    <phoneticPr fontId="43" type="noConversion"/>
  </si>
  <si>
    <t>三、捐助外國政府</t>
    <phoneticPr fontId="43" type="noConversion"/>
  </si>
  <si>
    <t>合計</t>
    <phoneticPr fontId="43" type="noConversion"/>
  </si>
  <si>
    <r>
      <t>說明：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本表應按各受補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助單位本年度補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助計畫逐項填列，每一受補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助單位並應結一小計，全部結一合計。</t>
    </r>
    <phoneticPr fontId="43" type="noConversion"/>
  </si>
  <si>
    <r>
      <t>　　　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助金額係指計畫核定總金額，依計畫執行進度本年度撥付受補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助單位部分﹝含預﹙暫﹚付款﹞列本年度撥付數，如計畫期程跨年度者，以前年度撥付數加本年度撥付數及預</t>
    </r>
    <phoneticPr fontId="43" type="noConversion"/>
  </si>
  <si>
    <r>
      <t xml:space="preserve">                </t>
    </r>
    <r>
      <rPr>
        <sz val="13"/>
        <rFont val="標楷體"/>
        <family val="4"/>
        <charset val="136"/>
      </rPr>
      <t>（暫）付款列累計撥付數，其餘列未撥數。</t>
    </r>
    <phoneticPr fontId="43" type="noConversion"/>
  </si>
  <si>
    <r>
      <t>　　　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實際支用金額係指受補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助單位累計實際結報數，若補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助金額為其支出之一部分者，則按補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助比例計算之。</t>
    </r>
    <phoneticPr fontId="43" type="noConversion"/>
  </si>
  <si>
    <r>
      <t>　　　</t>
    </r>
    <r>
      <rPr>
        <sz val="13"/>
        <rFont val="Times New Roman"/>
        <family val="1"/>
      </rPr>
      <t>4.</t>
    </r>
    <r>
      <rPr>
        <sz val="13"/>
        <rFont val="標楷體"/>
        <family val="4"/>
        <charset val="136"/>
      </rPr>
      <t>「是否明定補助之條件標準」、「計畫執行情形」、「是否納入受補助單位預算」、「是否明定成果考核方式」、「對補助經費是否施以就地查核」等欄，請以勾選註記。</t>
    </r>
    <phoneticPr fontId="43" type="noConversion"/>
  </si>
  <si>
    <r>
      <t xml:space="preserve">             5.</t>
    </r>
    <r>
      <rPr>
        <sz val="13"/>
        <rFont val="標楷體"/>
        <family val="4"/>
        <charset val="136"/>
      </rPr>
      <t>對補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捐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助經費施以就地查核者，請檢附查核報告。</t>
    </r>
    <phoneticPr fontId="43" type="noConversion"/>
  </si>
  <si>
    <r>
      <t xml:space="preserve">             6.</t>
    </r>
    <r>
      <rPr>
        <sz val="13"/>
        <rFont val="標楷體"/>
        <family val="4"/>
        <charset val="136"/>
      </rPr>
      <t>未明定補助之條件標準、未明定成果考核方式等，請於備註欄說明原因。</t>
    </r>
    <phoneticPr fontId="43" type="noConversion"/>
  </si>
  <si>
    <r>
      <t xml:space="preserve">             7.</t>
    </r>
    <r>
      <rPr>
        <sz val="13"/>
        <rFont val="標楷體"/>
        <family val="4"/>
        <charset val="136"/>
      </rPr>
      <t>對補助經費未施以就地查核者，請於備註欄說明原因。</t>
    </r>
    <phoneticPr fontId="43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</si>
</sst>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76" formatCode="#,##0_ "/>
    <numFmt numFmtId="179" formatCode="0_ "/>
    <numFmt numFmtId="180" formatCode="General_)"/>
    <numFmt numFmtId="181" formatCode="0.00_)"/>
    <numFmt numFmtId="182" formatCode="###,###"/>
    <numFmt numFmtId="183" formatCode="#,##0_ ;[Red]\-#,##0\ "/>
    <numFmt numFmtId="184" formatCode="_(&quot;$&quot;* #,##0_);_(&quot;$&quot;* \(#,##0\);_(&quot;$&quot;* &quot;-&quot;_);_(@_)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Arial Narrow"/>
      <family val="2"/>
    </font>
    <font>
      <sz val="10"/>
      <name val="Helv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1"/>
      <name val="Times New Roman"/>
      <family val="1"/>
    </font>
    <font>
      <i/>
      <sz val="12"/>
      <color indexed="23"/>
      <name val="Calibri"/>
      <family val="2"/>
    </font>
    <font>
      <sz val="10"/>
      <name val="Arial"/>
      <family val="2"/>
    </font>
    <font>
      <sz val="12"/>
      <name val="Courier"/>
      <family val="3"/>
    </font>
    <font>
      <b/>
      <i/>
      <sz val="16"/>
      <name val="Helv"/>
      <family val="2"/>
    </font>
    <font>
      <sz val="12"/>
      <name val="Times New Roman"/>
      <family val="1"/>
    </font>
    <font>
      <sz val="10"/>
      <color indexed="39"/>
      <name val="Times New Roman"/>
      <family val="1"/>
    </font>
    <font>
      <sz val="10"/>
      <name val="Times New Roman"/>
      <family val="1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14"/>
      <name val="Calibri"/>
      <family val="2"/>
    </font>
    <font>
      <b/>
      <sz val="18"/>
      <color indexed="62"/>
      <name val="新細明體"/>
      <family val="1"/>
      <charset val="136"/>
    </font>
    <font>
      <u/>
      <sz val="9"/>
      <color indexed="36"/>
      <name val="Times New Roman"/>
      <family val="1"/>
    </font>
    <font>
      <b/>
      <sz val="12"/>
      <color indexed="8"/>
      <name val="Calibri"/>
      <family val="2"/>
    </font>
    <font>
      <sz val="9"/>
      <name val="細明體"/>
      <family val="3"/>
      <charset val="136"/>
    </font>
    <font>
      <b/>
      <u/>
      <sz val="18"/>
      <name val="標楷體"/>
      <family val="4"/>
      <charset val="136"/>
    </font>
    <font>
      <b/>
      <u/>
      <sz val="18"/>
      <name val="Times New Roman"/>
      <family val="1"/>
    </font>
    <font>
      <u/>
      <sz val="12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sz val="12"/>
      <name val="標楷體"/>
      <family val="4"/>
    </font>
    <font>
      <b/>
      <sz val="13"/>
      <name val="標楷體"/>
      <family val="4"/>
      <charset val="136"/>
    </font>
    <font>
      <b/>
      <sz val="12"/>
      <color indexed="10"/>
      <name val="標楷體"/>
      <family val="4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3">
    <xf numFmtId="0" fontId="0" fillId="0" borderId="0">
      <alignment vertical="center"/>
    </xf>
    <xf numFmtId="0" fontId="25" fillId="0" borderId="0"/>
    <xf numFmtId="0" fontId="22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3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3" borderId="0" applyNumberFormat="0" applyBorder="0" applyAlignment="0" applyProtection="0"/>
    <xf numFmtId="0" fontId="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38" fontId="28" fillId="0" borderId="0" applyBorder="0" applyAlignment="0"/>
    <xf numFmtId="0" fontId="29" fillId="0" borderId="0" applyNumberFormat="0" applyFill="0" applyBorder="0" applyAlignment="0" applyProtection="0"/>
    <xf numFmtId="0" fontId="30" fillId="0" borderId="0"/>
    <xf numFmtId="180" fontId="31" fillId="20" borderId="1" applyNumberFormat="0" applyFont="0" applyFill="0" applyBorder="0">
      <alignment horizontal="center" vertical="center"/>
    </xf>
    <xf numFmtId="181" fontId="32" fillId="0" borderId="0"/>
    <xf numFmtId="0" fontId="30" fillId="0" borderId="0"/>
    <xf numFmtId="0" fontId="33" fillId="0" borderId="0">
      <alignment vertical="center"/>
    </xf>
    <xf numFmtId="182" fontId="34" fillId="21" borderId="1" applyBorder="0" applyAlignment="0">
      <protection locked="0"/>
    </xf>
    <xf numFmtId="182" fontId="35" fillId="22" borderId="1" applyBorder="0" applyAlignment="0">
      <protection locked="0"/>
    </xf>
    <xf numFmtId="182" fontId="35" fillId="0" borderId="1" applyBorder="0" applyAlignment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82" fontId="35" fillId="0" borderId="1" applyBorder="0"/>
    <xf numFmtId="0" fontId="31" fillId="0" borderId="0"/>
    <xf numFmtId="0" fontId="5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3" applyNumberFormat="0" applyFont="0" applyAlignment="0" applyProtection="0"/>
    <xf numFmtId="183" fontId="3" fillId="0" borderId="4" applyBorder="0">
      <alignment horizontal="right" vertical="center"/>
    </xf>
    <xf numFmtId="0" fontId="37" fillId="2" borderId="5" applyNumberFormat="0" applyAlignment="0" applyProtection="0"/>
    <xf numFmtId="0" fontId="7" fillId="10" borderId="5" applyNumberFormat="0" applyAlignment="0" applyProtection="0">
      <alignment vertical="center"/>
    </xf>
    <xf numFmtId="0" fontId="27" fillId="16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6" borderId="0" applyNumberFormat="0" applyBorder="0" applyAlignment="0" applyProtection="0"/>
    <xf numFmtId="0" fontId="27" fillId="25" borderId="0" applyNumberFormat="0" applyBorder="0" applyAlignment="0" applyProtection="0"/>
    <xf numFmtId="184" fontId="33" fillId="0" borderId="0" applyFont="0" applyFill="0" applyBorder="0" applyAlignment="0" applyProtection="0"/>
    <xf numFmtId="0" fontId="38" fillId="0" borderId="6" applyNumberFormat="0" applyFill="0" applyAlignment="0" applyProtection="0"/>
    <xf numFmtId="0" fontId="8" fillId="0" borderId="6" applyNumberFormat="0" applyFill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39" fillId="7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6" fillId="29" borderId="11" applyNumberFormat="0" applyAlignment="0" applyProtection="0">
      <alignment vertical="center"/>
    </xf>
    <xf numFmtId="0" fontId="42" fillId="0" borderId="12" applyNumberFormat="0" applyFill="0" applyAlignment="0" applyProtection="0"/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176" fontId="22" fillId="0" borderId="27" xfId="52" applyNumberFormat="1" applyFont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30" borderId="13" xfId="0" applyFont="1" applyFill="1" applyBorder="1" applyAlignment="1" applyProtection="1">
      <alignment horizontal="left" vertical="center" wrapText="1"/>
      <protection locked="0"/>
    </xf>
    <xf numFmtId="0" fontId="23" fillId="30" borderId="1" xfId="0" applyFont="1" applyFill="1" applyBorder="1" applyAlignment="1" applyProtection="1">
      <alignment horizontal="left" vertical="center" wrapText="1"/>
      <protection locked="0"/>
    </xf>
    <xf numFmtId="0" fontId="23" fillId="30" borderId="1" xfId="0" applyFont="1" applyFill="1" applyBorder="1" applyAlignment="1" applyProtection="1">
      <alignment horizontal="center" vertical="center"/>
      <protection locked="0"/>
    </xf>
    <xf numFmtId="3" fontId="24" fillId="30" borderId="1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3" fillId="30" borderId="1" xfId="0" applyFont="1" applyFill="1" applyBorder="1" applyAlignment="1" applyProtection="1">
      <alignment horizontal="center" vertical="center" wrapText="1"/>
      <protection locked="0"/>
    </xf>
    <xf numFmtId="0" fontId="23" fillId="30" borderId="1" xfId="0" applyFont="1" applyFill="1" applyBorder="1" applyAlignment="1" applyProtection="1">
      <alignment vertical="center" wrapText="1"/>
      <protection locked="0"/>
    </xf>
    <xf numFmtId="0" fontId="23" fillId="30" borderId="1" xfId="0" applyFont="1" applyFill="1" applyBorder="1" applyAlignment="1" applyProtection="1">
      <alignment horizontal="distributed" vertical="center" wrapText="1"/>
      <protection locked="0"/>
    </xf>
    <xf numFmtId="0" fontId="33" fillId="0" borderId="0" xfId="52" applyFont="1"/>
    <xf numFmtId="0" fontId="33" fillId="0" borderId="0" xfId="52" applyFont="1" applyAlignment="1">
      <alignment horizontal="center" vertical="center"/>
    </xf>
    <xf numFmtId="0" fontId="22" fillId="0" borderId="1" xfId="52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 wrapText="1"/>
    </xf>
    <xf numFmtId="0" fontId="22" fillId="0" borderId="1" xfId="52" applyFont="1" applyBorder="1" applyAlignment="1">
      <alignment horizontal="center" vertical="center"/>
    </xf>
    <xf numFmtId="0" fontId="22" fillId="0" borderId="1" xfId="52" applyFont="1" applyBorder="1" applyAlignment="1">
      <alignment horizontal="center" vertical="center" wrapText="1"/>
    </xf>
    <xf numFmtId="0" fontId="50" fillId="0" borderId="24" xfId="52" applyFont="1" applyBorder="1" applyAlignment="1">
      <alignment vertical="top"/>
    </xf>
    <xf numFmtId="0" fontId="33" fillId="0" borderId="25" xfId="52" applyFont="1" applyBorder="1" applyAlignment="1">
      <alignment horizontal="center" vertical="top"/>
    </xf>
    <xf numFmtId="0" fontId="33" fillId="0" borderId="25" xfId="52" applyFont="1" applyFill="1" applyBorder="1" applyAlignment="1">
      <alignment horizontal="center" vertical="top"/>
    </xf>
    <xf numFmtId="41" fontId="33" fillId="0" borderId="25" xfId="52" applyNumberFormat="1" applyFont="1" applyFill="1" applyBorder="1" applyAlignment="1">
      <alignment horizontal="center" vertical="top" wrapText="1"/>
    </xf>
    <xf numFmtId="41" fontId="33" fillId="0" borderId="25" xfId="52" applyNumberFormat="1" applyFont="1" applyFill="1" applyBorder="1" applyAlignment="1">
      <alignment horizontal="center" vertical="top"/>
    </xf>
    <xf numFmtId="41" fontId="33" fillId="0" borderId="25" xfId="52" applyNumberFormat="1" applyFont="1" applyBorder="1" applyAlignment="1">
      <alignment horizontal="center" vertical="top"/>
    </xf>
    <xf numFmtId="41" fontId="33" fillId="0" borderId="25" xfId="52" applyNumberFormat="1" applyFont="1" applyBorder="1" applyAlignment="1">
      <alignment horizontal="center" vertical="top" wrapText="1"/>
    </xf>
    <xf numFmtId="41" fontId="33" fillId="0" borderId="13" xfId="52" applyNumberFormat="1" applyFont="1" applyBorder="1" applyAlignment="1">
      <alignment horizontal="center" vertical="top"/>
    </xf>
    <xf numFmtId="0" fontId="33" fillId="0" borderId="26" xfId="52" applyFont="1" applyBorder="1" applyAlignment="1">
      <alignment horizontal="center" vertical="top"/>
    </xf>
    <xf numFmtId="0" fontId="49" fillId="0" borderId="24" xfId="52" applyFont="1" applyBorder="1" applyAlignment="1">
      <alignment horizontal="left" vertical="top" wrapText="1"/>
    </xf>
    <xf numFmtId="176" fontId="22" fillId="30" borderId="24" xfId="52" applyNumberFormat="1" applyFont="1" applyFill="1" applyBorder="1" applyAlignment="1" applyProtection="1">
      <alignment horizontal="left" vertical="top" wrapText="1" indent="1"/>
      <protection locked="0"/>
    </xf>
    <xf numFmtId="176" fontId="22" fillId="30" borderId="25" xfId="52" applyNumberFormat="1" applyFont="1" applyFill="1" applyBorder="1" applyAlignment="1" applyProtection="1">
      <alignment horizontal="left" vertical="top" wrapText="1"/>
      <protection locked="0"/>
    </xf>
    <xf numFmtId="179" fontId="22" fillId="30" borderId="25" xfId="52" applyNumberFormat="1" applyFont="1" applyFill="1" applyBorder="1" applyAlignment="1" applyProtection="1">
      <alignment vertical="top" wrapText="1"/>
      <protection locked="0"/>
    </xf>
    <xf numFmtId="0" fontId="33" fillId="30" borderId="25" xfId="52" applyFont="1" applyFill="1" applyBorder="1" applyAlignment="1">
      <alignment horizontal="center" vertical="top"/>
    </xf>
    <xf numFmtId="41" fontId="33" fillId="30" borderId="25" xfId="52" applyNumberFormat="1" applyFont="1" applyFill="1" applyBorder="1" applyAlignment="1">
      <alignment horizontal="center" vertical="top" wrapText="1"/>
    </xf>
    <xf numFmtId="41" fontId="33" fillId="30" borderId="25" xfId="52" applyNumberFormat="1" applyFont="1" applyFill="1" applyBorder="1" applyAlignment="1">
      <alignment horizontal="center" vertical="top"/>
    </xf>
    <xf numFmtId="41" fontId="33" fillId="0" borderId="25" xfId="52" applyNumberFormat="1" applyFont="1" applyBorder="1" applyAlignment="1">
      <alignment horizontal="right" vertical="top"/>
    </xf>
    <xf numFmtId="176" fontId="33" fillId="30" borderId="25" xfId="52" applyNumberFormat="1" applyFont="1" applyFill="1" applyBorder="1" applyAlignment="1" applyProtection="1">
      <alignment horizontal="center" vertical="top"/>
      <protection locked="0"/>
    </xf>
    <xf numFmtId="0" fontId="50" fillId="0" borderId="24" xfId="52" applyFont="1" applyBorder="1" applyAlignment="1">
      <alignment horizontal="left" vertical="top"/>
    </xf>
    <xf numFmtId="176" fontId="22" fillId="0" borderId="25" xfId="52" applyNumberFormat="1" applyFont="1" applyFill="1" applyBorder="1" applyAlignment="1" applyProtection="1">
      <alignment horizontal="left" vertical="top" wrapText="1"/>
      <protection locked="0"/>
    </xf>
    <xf numFmtId="179" fontId="22" fillId="0" borderId="25" xfId="52" applyNumberFormat="1" applyFont="1" applyFill="1" applyBorder="1" applyAlignment="1" applyProtection="1">
      <alignment vertical="top" wrapText="1"/>
      <protection locked="0"/>
    </xf>
    <xf numFmtId="176" fontId="33" fillId="0" borderId="25" xfId="52" applyNumberFormat="1" applyFont="1" applyFill="1" applyBorder="1" applyAlignment="1" applyProtection="1">
      <alignment horizontal="center" vertical="top"/>
      <protection locked="0"/>
    </xf>
    <xf numFmtId="176" fontId="22" fillId="0" borderId="26" xfId="52" applyNumberFormat="1" applyFont="1" applyFill="1" applyBorder="1" applyAlignment="1">
      <alignment horizontal="left" vertical="top" wrapText="1"/>
    </xf>
    <xf numFmtId="0" fontId="33" fillId="0" borderId="25" xfId="52" applyFont="1" applyBorder="1" applyAlignment="1">
      <alignment vertical="top"/>
    </xf>
    <xf numFmtId="41" fontId="33" fillId="0" borderId="25" xfId="52" applyNumberFormat="1" applyFont="1" applyBorder="1" applyAlignment="1">
      <alignment vertical="top"/>
    </xf>
    <xf numFmtId="0" fontId="33" fillId="0" borderId="26" xfId="52" applyFont="1" applyBorder="1" applyAlignment="1">
      <alignment vertical="top"/>
    </xf>
    <xf numFmtId="0" fontId="49" fillId="0" borderId="24" xfId="52" applyFont="1" applyBorder="1" applyAlignment="1">
      <alignment horizontal="left" vertical="top"/>
    </xf>
    <xf numFmtId="176" fontId="33" fillId="0" borderId="25" xfId="52" applyNumberFormat="1" applyFont="1" applyBorder="1" applyAlignment="1">
      <alignment horizontal="center" vertical="top" wrapText="1"/>
    </xf>
    <xf numFmtId="179" fontId="33" fillId="0" borderId="25" xfId="52" applyNumberFormat="1" applyFont="1" applyBorder="1" applyAlignment="1">
      <alignment horizontal="center" vertical="top" wrapText="1"/>
    </xf>
    <xf numFmtId="176" fontId="33" fillId="0" borderId="25" xfId="52" applyNumberFormat="1" applyFont="1" applyBorder="1" applyAlignment="1">
      <alignment horizontal="center" vertical="top"/>
    </xf>
    <xf numFmtId="176" fontId="33" fillId="0" borderId="26" xfId="52" applyNumberFormat="1" applyFont="1" applyBorder="1" applyAlignment="1">
      <alignment vertical="top" wrapText="1"/>
    </xf>
    <xf numFmtId="176" fontId="33" fillId="30" borderId="25" xfId="52" applyNumberFormat="1" applyFont="1" applyFill="1" applyBorder="1" applyAlignment="1">
      <alignment horizontal="center" vertical="top"/>
    </xf>
    <xf numFmtId="0" fontId="33" fillId="30" borderId="25" xfId="52" applyFont="1" applyFill="1" applyBorder="1" applyAlignment="1">
      <alignment vertical="top"/>
    </xf>
    <xf numFmtId="41" fontId="33" fillId="30" borderId="25" xfId="52" applyNumberFormat="1" applyFont="1" applyFill="1" applyBorder="1" applyAlignment="1" applyProtection="1">
      <alignment horizontal="right" vertical="top"/>
      <protection locked="0"/>
    </xf>
    <xf numFmtId="41" fontId="33" fillId="30" borderId="25" xfId="52" applyNumberFormat="1" applyFont="1" applyFill="1" applyBorder="1" applyAlignment="1" applyProtection="1">
      <alignment horizontal="center" vertical="top"/>
      <protection locked="0"/>
    </xf>
    <xf numFmtId="179" fontId="33" fillId="0" borderId="0" xfId="52" applyNumberFormat="1" applyFont="1" applyBorder="1" applyAlignment="1">
      <alignment horizontal="center" vertical="top" wrapText="1"/>
    </xf>
    <xf numFmtId="0" fontId="33" fillId="0" borderId="0" xfId="52" applyFont="1" applyBorder="1" applyAlignment="1">
      <alignment vertical="top"/>
    </xf>
    <xf numFmtId="176" fontId="22" fillId="30" borderId="25" xfId="52" applyNumberFormat="1" applyFont="1" applyFill="1" applyBorder="1" applyAlignment="1" applyProtection="1">
      <alignment horizontal="justify" vertical="top" wrapText="1"/>
      <protection locked="0"/>
    </xf>
    <xf numFmtId="41" fontId="33" fillId="30" borderId="25" xfId="52" applyNumberFormat="1" applyFont="1" applyFill="1" applyBorder="1" applyAlignment="1" applyProtection="1">
      <alignment horizontal="justify" vertical="top" wrapText="1"/>
      <protection locked="0"/>
    </xf>
    <xf numFmtId="176" fontId="33" fillId="30" borderId="27" xfId="52" applyNumberFormat="1" applyFont="1" applyFill="1" applyBorder="1" applyAlignment="1" applyProtection="1">
      <alignment vertical="top" wrapText="1"/>
      <protection locked="0"/>
    </xf>
    <xf numFmtId="179" fontId="33" fillId="0" borderId="25" xfId="52" applyNumberFormat="1" applyFont="1" applyBorder="1" applyAlignment="1">
      <alignment vertical="top" wrapText="1"/>
    </xf>
    <xf numFmtId="0" fontId="33" fillId="30" borderId="25" xfId="52" applyFont="1" applyFill="1" applyBorder="1" applyAlignment="1" applyProtection="1">
      <alignment vertical="top"/>
      <protection locked="0"/>
    </xf>
    <xf numFmtId="176" fontId="22" fillId="30" borderId="27" xfId="52" applyNumberFormat="1" applyFont="1" applyFill="1" applyBorder="1" applyAlignment="1" applyProtection="1">
      <alignment vertical="top" wrapText="1"/>
      <protection locked="0"/>
    </xf>
    <xf numFmtId="0" fontId="49" fillId="30" borderId="24" xfId="52" applyFont="1" applyFill="1" applyBorder="1" applyAlignment="1" applyProtection="1">
      <alignment horizontal="left" vertical="top"/>
      <protection locked="0"/>
    </xf>
    <xf numFmtId="0" fontId="52" fillId="0" borderId="28" xfId="52" applyFont="1" applyBorder="1" applyAlignment="1">
      <alignment vertical="top" wrapText="1"/>
    </xf>
    <xf numFmtId="0" fontId="33" fillId="0" borderId="29" xfId="52" applyFont="1" applyBorder="1" applyAlignment="1">
      <alignment vertical="top"/>
    </xf>
    <xf numFmtId="41" fontId="33" fillId="0" borderId="29" xfId="52" applyNumberFormat="1" applyFont="1" applyBorder="1" applyAlignment="1">
      <alignment horizontal="right" vertical="top"/>
    </xf>
    <xf numFmtId="41" fontId="33" fillId="0" borderId="29" xfId="52" applyNumberFormat="1" applyFont="1" applyBorder="1" applyAlignment="1">
      <alignment vertical="top"/>
    </xf>
    <xf numFmtId="0" fontId="33" fillId="0" borderId="30" xfId="52" applyFont="1" applyBorder="1" applyAlignment="1">
      <alignment vertical="top"/>
    </xf>
    <xf numFmtId="0" fontId="50" fillId="0" borderId="0" xfId="52" applyFont="1"/>
    <xf numFmtId="0" fontId="50" fillId="0" borderId="0" xfId="52" applyFont="1" applyFill="1"/>
    <xf numFmtId="0" fontId="33" fillId="0" borderId="0" xfId="52" applyFont="1" applyFill="1"/>
    <xf numFmtId="0" fontId="49" fillId="0" borderId="0" xfId="52" applyFont="1" applyFill="1"/>
    <xf numFmtId="0" fontId="22" fillId="0" borderId="21" xfId="52" applyFont="1" applyBorder="1" applyAlignment="1">
      <alignment horizontal="center" vertical="center"/>
    </xf>
    <xf numFmtId="0" fontId="33" fillId="0" borderId="23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33" fillId="0" borderId="20" xfId="52" applyFont="1" applyBorder="1" applyAlignment="1">
      <alignment horizontal="center" vertical="center"/>
    </xf>
    <xf numFmtId="0" fontId="22" fillId="0" borderId="19" xfId="52" applyFont="1" applyBorder="1" applyAlignment="1">
      <alignment horizontal="distributed" vertical="center" wrapText="1"/>
    </xf>
    <xf numFmtId="0" fontId="33" fillId="0" borderId="20" xfId="52" applyFont="1" applyBorder="1" applyAlignment="1">
      <alignment horizontal="distributed" vertical="center" wrapText="1"/>
    </xf>
    <xf numFmtId="0" fontId="22" fillId="0" borderId="19" xfId="52" applyFont="1" applyFill="1" applyBorder="1" applyAlignment="1">
      <alignment horizontal="center" vertical="center" wrapText="1"/>
    </xf>
    <xf numFmtId="0" fontId="33" fillId="0" borderId="20" xfId="52" applyFont="1" applyFill="1" applyBorder="1" applyAlignment="1">
      <alignment horizontal="center" vertical="center" wrapText="1"/>
    </xf>
    <xf numFmtId="0" fontId="22" fillId="0" borderId="18" xfId="52" applyFont="1" applyBorder="1" applyAlignment="1">
      <alignment horizontal="center" vertical="center" wrapText="1"/>
    </xf>
    <xf numFmtId="0" fontId="33" fillId="0" borderId="1" xfId="52" applyFont="1" applyBorder="1" applyAlignment="1">
      <alignment horizontal="center" vertical="center"/>
    </xf>
    <xf numFmtId="0" fontId="21" fillId="30" borderId="0" xfId="52" applyFont="1" applyFill="1" applyBorder="1" applyAlignment="1" applyProtection="1">
      <alignment horizontal="center"/>
      <protection locked="0"/>
    </xf>
    <xf numFmtId="0" fontId="33" fillId="30" borderId="0" xfId="53" applyFont="1" applyFill="1" applyAlignment="1" applyProtection="1">
      <protection locked="0"/>
    </xf>
    <xf numFmtId="0" fontId="44" fillId="0" borderId="0" xfId="52" applyFont="1" applyBorder="1" applyAlignment="1">
      <alignment horizontal="center"/>
    </xf>
    <xf numFmtId="0" fontId="45" fillId="0" borderId="0" xfId="52" applyFont="1" applyBorder="1" applyAlignment="1">
      <alignment horizontal="center"/>
    </xf>
    <xf numFmtId="0" fontId="46" fillId="0" borderId="0" xfId="53" applyFont="1" applyAlignment="1"/>
    <xf numFmtId="0" fontId="48" fillId="0" borderId="0" xfId="52" applyFont="1" applyBorder="1" applyAlignment="1">
      <alignment horizontal="center"/>
    </xf>
    <xf numFmtId="0" fontId="33" fillId="0" borderId="0" xfId="53" applyFont="1" applyBorder="1" applyAlignment="1"/>
    <xf numFmtId="0" fontId="50" fillId="0" borderId="17" xfId="52" applyFont="1" applyBorder="1" applyAlignment="1">
      <alignment horizontal="distributed" vertical="center" wrapText="1"/>
    </xf>
    <xf numFmtId="0" fontId="49" fillId="0" borderId="22" xfId="52" applyFont="1" applyBorder="1" applyAlignment="1">
      <alignment horizontal="distributed" vertical="center"/>
    </xf>
    <xf numFmtId="0" fontId="22" fillId="0" borderId="19" xfId="52" applyFont="1" applyFill="1" applyBorder="1" applyAlignment="1">
      <alignment horizontal="distributed" vertical="center" wrapText="1"/>
    </xf>
    <xf numFmtId="0" fontId="33" fillId="0" borderId="20" xfId="52" applyFont="1" applyFill="1" applyBorder="1" applyAlignment="1">
      <alignment horizontal="distributed" vertical="center" wrapText="1"/>
    </xf>
    <xf numFmtId="0" fontId="22" fillId="0" borderId="18" xfId="52" applyFont="1" applyFill="1" applyBorder="1" applyAlignment="1">
      <alignment horizontal="center" vertical="center"/>
    </xf>
    <xf numFmtId="0" fontId="33" fillId="0" borderId="18" xfId="52" applyFont="1" applyFill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33" fillId="0" borderId="18" xfId="52" applyFont="1" applyBorder="1" applyAlignment="1">
      <alignment horizontal="center" vertical="center"/>
    </xf>
    <xf numFmtId="0" fontId="21" fillId="30" borderId="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horizontal="distributed" vertical="center"/>
    </xf>
    <xf numFmtId="0" fontId="23" fillId="0" borderId="16" xfId="0" applyFont="1" applyBorder="1" applyAlignment="1">
      <alignment horizontal="distributed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</cellXfs>
  <cellStyles count="103">
    <cellStyle name="_出國調查表" xfId="2"/>
    <cellStyle name="20% - 強調1" xfId="3"/>
    <cellStyle name="20% - 強調2" xfId="4"/>
    <cellStyle name="20% - 強調3" xfId="5"/>
    <cellStyle name="20% - 強調4" xfId="6"/>
    <cellStyle name="20% - 強調5" xfId="7"/>
    <cellStyle name="20% - 強調6" xfId="8"/>
    <cellStyle name="20% - 輔色1" xfId="9" builtinId="30" customBuiltin="1"/>
    <cellStyle name="20% - 輔色2" xfId="10" builtinId="34" customBuiltin="1"/>
    <cellStyle name="20% - 輔色3" xfId="11" builtinId="38" customBuiltin="1"/>
    <cellStyle name="20% - 輔色4" xfId="12" builtinId="42" customBuiltin="1"/>
    <cellStyle name="20% - 輔色5" xfId="13" builtinId="46" customBuiltin="1"/>
    <cellStyle name="20% - 輔色6" xfId="14" builtinId="50" customBuiltin="1"/>
    <cellStyle name="40% - 強調1" xfId="15"/>
    <cellStyle name="40% - 強調2" xfId="16"/>
    <cellStyle name="40% - 強調3" xfId="17"/>
    <cellStyle name="40% - 強調4" xfId="18"/>
    <cellStyle name="40% - 強調5" xfId="19"/>
    <cellStyle name="40% - 強調6" xfId="20"/>
    <cellStyle name="40% - 輔色1" xfId="21" builtinId="31" customBuiltin="1"/>
    <cellStyle name="40% - 輔色2" xfId="22" builtinId="35" customBuiltin="1"/>
    <cellStyle name="40% - 輔色3" xfId="23" builtinId="39" customBuiltin="1"/>
    <cellStyle name="40% - 輔色4" xfId="24" builtinId="43" customBuiltin="1"/>
    <cellStyle name="40% - 輔色5" xfId="25" builtinId="47" customBuiltin="1"/>
    <cellStyle name="40% - 輔色6" xfId="26" builtinId="51" customBuiltin="1"/>
    <cellStyle name="60% - 強調1" xfId="27"/>
    <cellStyle name="60% - 強調2" xfId="28"/>
    <cellStyle name="60% - 強調3" xfId="29"/>
    <cellStyle name="60% - 強調4" xfId="30"/>
    <cellStyle name="60% - 強調5" xfId="31"/>
    <cellStyle name="60% - 強調6" xfId="32"/>
    <cellStyle name="60% - 輔色1" xfId="33" builtinId="32" customBuiltin="1"/>
    <cellStyle name="60% - 輔色2" xfId="34" builtinId="36" customBuiltin="1"/>
    <cellStyle name="60% - 輔色3" xfId="35" builtinId="40" customBuiltin="1"/>
    <cellStyle name="60% - 輔色4" xfId="36" builtinId="44" customBuiltin="1"/>
    <cellStyle name="60% - 輔色5" xfId="37" builtinId="48" customBuiltin="1"/>
    <cellStyle name="60% - 輔色6" xfId="38" builtinId="52" customBuiltin="1"/>
    <cellStyle name="eng" xfId="39"/>
    <cellStyle name="Explanatory Text" xfId="40"/>
    <cellStyle name="ĦĦĦĦĦĦĦĦĦĦĦĦĦĦĦĦĲĲľŐŐŐŐŐŐŐŐŢŢŢŢŢŢŢŢŢŢŢŢŢŢŢŢŢŢŢŢŢŢƀƀƀƀƌƌƠƠƲƲƲƶƶǆǆǆǖǖǖǖǮǮǮǮǮǮǮǮǮǮȆȆȦȦȾȾɜɜɜɜɜɜɜɜɜɜɜɜɜɜɜɜɜɜɜɜɜɜɜɜɜɜɜɨɨɨɨɴɴɴɴɴɴʂʂʜʜʜʜʜʜʜʲʲʲʲʲʲʲʲʲʲʲʲʲʲʲʲʲʲʲʲˈˈˈˈˈˈˈˈˈˈˈˈˈˈˈˈˈˈˈˈ˞˞˾˾˾˾˾˾˾˾˾˾̠̺̺͈͈͈͈̔͞͞͞͞͞͞͞͞͞͞ͼͼͼͼͼͼΚΚδδϒϒϨϨϨϨϨϨϨϨϾϾϾϾϾϾϾϾЊЊККККјќѬѬѬѬҀҀҀҀҀҀҀҀҀҀҀ" xfId="41"/>
    <cellStyle name="lu" xfId="42"/>
    <cellStyle name="Normal - Style1" xfId="43"/>
    <cellStyle name="Normal_Basic Assumptions" xfId="44"/>
    <cellStyle name="sheet" xfId="45"/>
    <cellStyle name="START" xfId="46"/>
    <cellStyle name="UNLOCK" xfId="47"/>
    <cellStyle name="UNSTART" xfId="48"/>
    <cellStyle name="一般" xfId="0" builtinId="0"/>
    <cellStyle name="一般 2" xfId="49"/>
    <cellStyle name="一般 3" xfId="50"/>
    <cellStyle name="一般 4" xfId="51"/>
    <cellStyle name="一般_97年捐補助支出附錄伍-彙" xfId="52"/>
    <cellStyle name="一般_99年度決算-北榮0221" xfId="53"/>
    <cellStyle name="千分位 2" xfId="54"/>
    <cellStyle name="千分位 2 2" xfId="55"/>
    <cellStyle name="千分位 3" xfId="56"/>
    <cellStyle name="中等" xfId="57" builtinId="28" customBuiltin="1"/>
    <cellStyle name="公式" xfId="58"/>
    <cellStyle name="未定義" xfId="59"/>
    <cellStyle name="合計" xfId="60" builtinId="25" customBuiltin="1"/>
    <cellStyle name="好" xfId="61" builtinId="26" customBuiltin="1"/>
    <cellStyle name="好_100008_6025008_同學錄範本" xfId="62"/>
    <cellStyle name="好_100024_2118037_101總收支繳庫" xfId="63"/>
    <cellStyle name="好_100024_2118070_101總收支繳庫" xfId="64"/>
    <cellStyle name="好_100024_2122001_101總收支繳庫" xfId="65"/>
    <cellStyle name="注釋" xfId="66"/>
    <cellStyle name="金額" xfId="67"/>
    <cellStyle name="計算" xfId="68"/>
    <cellStyle name="計算方式" xfId="69" builtinId="22" customBuiltin="1"/>
    <cellStyle name="強調1" xfId="70"/>
    <cellStyle name="強調2" xfId="71"/>
    <cellStyle name="強調3" xfId="72"/>
    <cellStyle name="強調4" xfId="73"/>
    <cellStyle name="強調5" xfId="74"/>
    <cellStyle name="強調6" xfId="75"/>
    <cellStyle name="貨幣[0]" xfId="76"/>
    <cellStyle name="連結的段淵閣" xfId="77"/>
    <cellStyle name="連結的儲存格" xfId="78" builtinId="24" customBuiltin="1"/>
    <cellStyle name="備註" xfId="79" builtinId="10" customBuiltin="1"/>
    <cellStyle name="塊" xfId="80"/>
    <cellStyle name="說明文字" xfId="81" builtinId="53" customBuiltin="1"/>
    <cellStyle name="輔色1" xfId="82" builtinId="29" customBuiltin="1"/>
    <cellStyle name="輔色2" xfId="83" builtinId="33" customBuiltin="1"/>
    <cellStyle name="輔色3" xfId="84" builtinId="37" customBuiltin="1"/>
    <cellStyle name="輔色4" xfId="85" builtinId="41" customBuiltin="1"/>
    <cellStyle name="輔色5" xfId="86" builtinId="45" customBuiltin="1"/>
    <cellStyle name="輔色6" xfId="87" builtinId="49" customBuiltin="1"/>
    <cellStyle name="標題" xfId="88" builtinId="15" customBuiltin="1"/>
    <cellStyle name="標題 1" xfId="89" builtinId="16" customBuiltin="1"/>
    <cellStyle name="標題 2" xfId="90" builtinId="17" customBuiltin="1"/>
    <cellStyle name="標題 3" xfId="91" builtinId="18" customBuiltin="1"/>
    <cellStyle name="標題 4" xfId="92" builtinId="19" customBuiltin="1"/>
    <cellStyle name="樣式 1" xfId="1"/>
    <cellStyle name="輸入" xfId="93" builtinId="20" customBuiltin="1"/>
    <cellStyle name="輸出" xfId="94" builtinId="21" customBuiltin="1"/>
    <cellStyle name="隨後的超連結" xfId="95"/>
    <cellStyle name="檢查儲存格" xfId="96" builtinId="23" customBuiltin="1"/>
    <cellStyle name="總計" xfId="97"/>
    <cellStyle name="壞" xfId="98" builtinId="27" customBuiltin="1"/>
    <cellStyle name="壞_100024_2118037_101總收支繳庫" xfId="99"/>
    <cellStyle name="壞_100024_2118070_101總收支繳庫" xfId="100"/>
    <cellStyle name="壞_100024_2122001_101總收支繳庫" xfId="101"/>
    <cellStyle name="警告文字" xfId="10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</xdr:col>
      <xdr:colOff>114300</xdr:colOff>
      <xdr:row>1</xdr:row>
      <xdr:rowOff>304800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1668780" y="365760"/>
          <a:ext cx="1143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256997</xdr:colOff>
      <xdr:row>2</xdr:row>
      <xdr:rowOff>37058</xdr:rowOff>
    </xdr:from>
    <xdr:to>
      <xdr:col>23</xdr:col>
      <xdr:colOff>1785</xdr:colOff>
      <xdr:row>3</xdr:row>
      <xdr:rowOff>45715</xdr:rowOff>
    </xdr:to>
    <xdr:sp macro="" textlink="">
      <xdr:nvSpPr>
        <xdr:cNvPr id="7171" name="Text Box 5"/>
        <xdr:cNvSpPr txBox="1">
          <a:spLocks noChangeArrowheads="1"/>
        </xdr:cNvSpPr>
      </xdr:nvSpPr>
      <xdr:spPr bwMode="auto">
        <a:xfrm>
          <a:off x="16512540" y="723900"/>
          <a:ext cx="11506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單位：新臺幣元</a:t>
          </a:r>
        </a:p>
      </xdr:txBody>
    </xdr:sp>
    <xdr:clientData/>
  </xdr:twoCellAnchor>
  <xdr:twoCellAnchor>
    <xdr:from>
      <xdr:col>26</xdr:col>
      <xdr:colOff>600582</xdr:colOff>
      <xdr:row>0</xdr:row>
      <xdr:rowOff>0</xdr:rowOff>
    </xdr:from>
    <xdr:to>
      <xdr:col>28</xdr:col>
      <xdr:colOff>249134</xdr:colOff>
      <xdr:row>1</xdr:row>
      <xdr:rowOff>269811</xdr:rowOff>
    </xdr:to>
    <xdr:sp macro="" textlink="">
      <xdr:nvSpPr>
        <xdr:cNvPr id="22531" name="Text Box 6"/>
        <xdr:cNvSpPr txBox="1">
          <a:spLocks noChangeArrowheads="1"/>
        </xdr:cNvSpPr>
      </xdr:nvSpPr>
      <xdr:spPr bwMode="auto">
        <a:xfrm>
          <a:off x="21193125" y="0"/>
          <a:ext cx="952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45720" tIns="41148" rIns="0" bIns="41148" anchor="b" upright="1"/>
        <a:lstStyle/>
        <a:p>
          <a:pPr algn="ctr" rtl="0">
            <a:defRPr sz="1000"/>
          </a:pPr>
          <a:endParaRPr lang="zh-TW" altLang="en-US" sz="2000" b="1" i="0" u="none" strike="noStrike" baseline="0">
            <a:solidFill>
              <a:srgbClr val="000000"/>
            </a:solidFill>
            <a:latin typeface="標楷體"/>
            <a:ea typeface="標楷體"/>
          </a:endParaRPr>
        </a:p>
        <a:p>
          <a:pPr algn="ctr" rtl="0">
            <a:defRPr sz="1000"/>
          </a:pPr>
          <a:endParaRPr lang="zh-TW" altLang="en-US" sz="2000" b="1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38100</xdr:rowOff>
    </xdr:from>
    <xdr:to>
      <xdr:col>1</xdr:col>
      <xdr:colOff>114300</xdr:colOff>
      <xdr:row>1</xdr:row>
      <xdr:rowOff>327660</xdr:rowOff>
    </xdr:to>
    <xdr:sp macro="" textlink="">
      <xdr:nvSpPr>
        <xdr:cNvPr id="1028" name="Text Box 8"/>
        <xdr:cNvSpPr txBox="1">
          <a:spLocks noChangeArrowheads="1"/>
        </xdr:cNvSpPr>
      </xdr:nvSpPr>
      <xdr:spPr bwMode="auto">
        <a:xfrm>
          <a:off x="1668780" y="365760"/>
          <a:ext cx="11430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GBAData\&#36001;&#21209;&#25688;&#3520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90&#21021;&#32232;&#38928;&#31639;\88-89&#32156;&#21512;&#25613;&#30410;&#25913;&#3223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My%20Documents\93&#27770;&#31639;\&#23529;&#23450;&#24460;\88-89&#32156;&#21512;&#25613;&#30410;&#25913;&#3223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90&#21021;&#32232;&#38928;&#31639;\88-89&#32156;&#21512;&#25613;&#30410;&#25913;&#3223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My%20Documents\92&#27770;&#31639;\88&#25613;&#30410;&#26377;&#38364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0pa04\&#22522;&#37329;&#36039;&#26009;\CF\CHT\&#26989;&#21209;&#26371;&#22577;\year93&#21508;&#26376;&#25910;&#20837;&#21205;&#25903;&#27284;(C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&#37291;&#30274;&#22522;&#37329;\02_&#27770;&#31639;\100&#27770;&#31639;\&#27770;&#31639;&#26360;&#34920;\&#24409;&#32317;&#34920;\R21&#36681;&#25237;&#3603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0pa04\&#22522;&#37329;&#36039;&#26009;\VAC\&#26376;&#22577;\&#23567;&#22522;&#37329;\9408(&#23567;&#22522;&#37329;)T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Documents%20and%20Settings\Administrator\Local%20Settings\Temporary%20Internet%20Files\Content.IE5\UH8BUZGL\91.12.04-11&#26376;&#26371;&#35336;&#26376;&#2257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My%20Documents\3a-90\90&#26399;&#21021;&#23384;&#36008;&#35519;&#259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RPT\work2003\2003-08\Excel%20VBA%20-OK0818finish\cd\ch\Book\SectionL\A_Sample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316;&#26989;&#22522;&#37329;\92&#38928;&#31639;&#26360;&#34920;\7&#26519;&#21209;\&#26519;&#21209;&#23616;&#32232;&#38928;&#31639;&#26696;\Salary(&#20154;&#20107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My%20Documents\93&#27770;&#31639;\&#23529;&#23450;&#24460;\86&#27770;&#31639;\REF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My%20Documents\93&#27770;&#31639;\&#23529;&#23450;&#24460;\88&#25613;&#30410;&#26377;&#38364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61\&#32933;&#26009;&#38928;&#31639;&#32232;&#35069;\88-89&#32933;&#26009;\&#21021;&#23529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3&#24180;&#38928;&#31639;-&#31532;&#19968;&#31185;\86&#27770;&#31639;\AFTER\84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Documents%20and%20Settings\VGH00\Local%20Settings\Temporary%20Internet%20Files\Content.IE5\0H11YGQB\&#24213;&#3129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Documents%20and%20Settings\ac5870\Local%20Settings\Temporary%20Internet%20Files\Content.IE5\NAWBNL4T\&#20633;&#2999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2&#40179;&#20185;&#36039;&#26009;&#22846;\03&#21488;&#21271;&#27054;&#32317;\02&#38928;&#31639;&#32232;&#35069;\99&#24180;&#24230;&#38928;&#31639;\&#27010;&#31639;&#36039;&#26009;\02&#26412;&#38498;&#23529;&#26597;&#26371;&#35696;\003-99&#24180;&#24230;&#27010;&#31639;\01&#24037;&#20316;&#24213;&#31295;\001&#35336;&#31639;&#36039;&#26009;\99&#24180;&#24230;\99&#24180;&#24230;&#21508;&#38917;&#36027;&#29992;(98.02.15&#21021;&#29256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93&#24180;\93&#38928;&#31639;&#26696;\&#30044;&#29986;\&#20844;&#21209;&#36554;&#36635;&#26126;&#32048;&#34920;-&#30044;&#29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xp\&#20491;&#20154;&#25991;&#20214;&#21312;\Documents%20and%20Settings\Administrator\Local%20Settings\Temporary%20Internet%20Files\Content.IE5\UH8BUZGL\91.12.04-11&#26376;&#26371;&#35336;&#26376;&#225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Documents%20and%20Settings\vacuser\Local%20Settings\Temporary%20Internet%20Files\Content.IE5\C1UF0PE7\&#38928;&#31639;&#25976;&#26597;&#22635;\Documents%20and%20Settings\Administrator\Local%20Settings\Temporary%20Internet%20Files\Content.IE5\UH8BUZGL\91.12.04-11&#26376;&#26371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&#36786;&#30332;&#22522;&#37329;\95&#24180;\95&#27770;&#31639;\&#25152;&#23660;&#27770;&#31639;&#36039;&#26009;\95&#36786;&#30332;&#22522;&#37329;&#27770;&#31639;&#34920;-&#20379;&#21443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707\&#20844;&#29992;&#36039;&#26009;&#22846;\Documents%20and%20Settings\tfb.93FOODPC\Local%20Settings\Temporary%20Internet%20Files\Content.IE5\G5ARWDAV\93&#24180;&#38928;&#31639;-&#31532;&#19968;&#31185;\86&#27770;&#31639;\AFTER\84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GBAData\My%20Documents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Documents%20and%20Settings\ac5872\My%20Document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6918\90&#36786;&#26989;&#32156;&#21512;&#22522;\9001&#367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0.93.117.192\&#31532;&#22235;&#31185;\MyDoc\_0%20&#33258;&#35330;&#35519;&#26597;\&#26126;&#36637;\eudora\m4539\attach\90&#24180;&#24230;&#20844;&#21209;&#36554;&#36635;&#26126;&#3204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0643;&#20977;&#33529;-7460\&#24050;&#23436;&#37749;&#34920;&#20214;\ping\kai1\mon88\NAME8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867\c\My%20Documents\90&#24180;&#38928;&#31639;&#26360;\&#26126;&#32048;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解繳國庫款"/>
      <sheetName val="財務摘要"/>
      <sheetName val="#REF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損益預計"/>
      <sheetName val="損益預計 (2)"/>
      <sheetName val="銷貨收入"/>
      <sheetName val="銷貨收入 (2)"/>
      <sheetName val="其他營業外收入"/>
      <sheetName val="銷貨成本"/>
      <sheetName val="銷貨成本 (2)"/>
      <sheetName val="業務"/>
      <sheetName val="業務 (2)"/>
      <sheetName val="管理"/>
      <sheetName val="管理 (2)"/>
      <sheetName val="其他營業費用"/>
      <sheetName val="營業外費用 "/>
      <sheetName val="營業外費用  (2)"/>
    </sheetNames>
    <sheetDataSet>
      <sheetData sheetId="0"/>
      <sheetData sheetId="1"/>
      <sheetData sheetId="2" refreshError="1">
        <row r="1">
          <cell r="H1" t="str">
            <v xml:space="preserve">  府   糧   食   處</v>
          </cell>
        </row>
        <row r="2">
          <cell r="H2" t="str">
            <v xml:space="preserve">  明     細     表</v>
          </cell>
        </row>
        <row r="5">
          <cell r="H5" t="str">
            <v xml:space="preserve">      下半年及八十九年度</v>
          </cell>
        </row>
        <row r="6">
          <cell r="L6" t="str">
            <v xml:space="preserve"> </v>
          </cell>
          <cell r="N6" t="str">
            <v xml:space="preserve"> </v>
          </cell>
          <cell r="O6" t="str">
            <v xml:space="preserve"> 單位:新臺幣千元</v>
          </cell>
        </row>
        <row r="7">
          <cell r="I7" t="str">
            <v xml:space="preserve"> </v>
          </cell>
          <cell r="L7" t="str">
            <v xml:space="preserve"> </v>
          </cell>
        </row>
        <row r="8">
          <cell r="H8" t="str">
            <v xml:space="preserve">    外</v>
          </cell>
          <cell r="L8" t="str">
            <v>銷</v>
          </cell>
          <cell r="N8" t="str">
            <v xml:space="preserve"> </v>
          </cell>
        </row>
        <row r="9">
          <cell r="J9" t="str">
            <v xml:space="preserve"> 原   幣</v>
          </cell>
          <cell r="K9" t="str">
            <v>折合率</v>
          </cell>
          <cell r="L9" t="str">
            <v>折  合</v>
          </cell>
          <cell r="M9" t="str">
            <v xml:space="preserve">   數    量</v>
          </cell>
          <cell r="N9" t="str">
            <v>加 權 平 均</v>
          </cell>
          <cell r="O9" t="str">
            <v xml:space="preserve">  金       額</v>
          </cell>
        </row>
        <row r="10">
          <cell r="H10" t="str">
            <v>數  量</v>
          </cell>
          <cell r="I10" t="str">
            <v>單  價</v>
          </cell>
          <cell r="J10" t="str">
            <v xml:space="preserve"> 金   額</v>
          </cell>
          <cell r="N10" t="str">
            <v>單           價</v>
          </cell>
        </row>
        <row r="11">
          <cell r="J11" t="str">
            <v>(美元)</v>
          </cell>
          <cell r="K11" t="str">
            <v xml:space="preserve"> (元)</v>
          </cell>
          <cell r="L11" t="str">
            <v>新 臺  幣</v>
          </cell>
          <cell r="M11" t="str">
            <v xml:space="preserve"> </v>
          </cell>
          <cell r="N11" t="str">
            <v>( 元 )</v>
          </cell>
          <cell r="O11" t="str">
            <v xml:space="preserve"> </v>
          </cell>
        </row>
        <row r="12">
          <cell r="M12">
            <v>1509234</v>
          </cell>
          <cell r="N12">
            <v>7298.4759155969186</v>
          </cell>
          <cell r="O12">
            <v>11015108</v>
          </cell>
        </row>
        <row r="13">
          <cell r="N13" t="str">
            <v xml:space="preserve"> </v>
          </cell>
        </row>
        <row r="14">
          <cell r="M14">
            <v>1380000</v>
          </cell>
          <cell r="N14">
            <v>5890.4304347826082</v>
          </cell>
          <cell r="O14">
            <v>8128794</v>
          </cell>
        </row>
        <row r="15">
          <cell r="N15" t="str">
            <v xml:space="preserve"> </v>
          </cell>
        </row>
        <row r="16">
          <cell r="M16">
            <v>76458</v>
          </cell>
          <cell r="N16">
            <v>31141.633315022627</v>
          </cell>
          <cell r="O16">
            <v>2381027</v>
          </cell>
        </row>
        <row r="17">
          <cell r="M17" t="str">
            <v xml:space="preserve"> </v>
          </cell>
          <cell r="N17" t="str">
            <v xml:space="preserve"> </v>
          </cell>
        </row>
        <row r="18">
          <cell r="M18">
            <v>52776</v>
          </cell>
          <cell r="N18">
            <v>9574.1814461118684</v>
          </cell>
          <cell r="O18">
            <v>505287</v>
          </cell>
        </row>
        <row r="19">
          <cell r="N19" t="str">
            <v xml:space="preserve"> </v>
          </cell>
        </row>
      </sheetData>
      <sheetData sheetId="3"/>
      <sheetData sheetId="4"/>
      <sheetData sheetId="5" refreshError="1">
        <row r="9">
          <cell r="M9" t="str">
            <v xml:space="preserve">   銷 貨 成 本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損益預計"/>
      <sheetName val="損益預計 (2)"/>
      <sheetName val="銷貨收入"/>
      <sheetName val="銷貨收入 (2)"/>
      <sheetName val="其他營業外收入"/>
      <sheetName val="銷貨成本"/>
      <sheetName val="銷貨成本 (2)"/>
      <sheetName val="業務"/>
      <sheetName val="業務 (2)"/>
      <sheetName val="管理"/>
      <sheetName val="管理 (2)"/>
      <sheetName val="其他營業費用"/>
      <sheetName val="營業外費用 "/>
      <sheetName val="營業外費用  (2)"/>
    </sheetNames>
    <sheetDataSet>
      <sheetData sheetId="0" refreshError="1"/>
      <sheetData sheetId="1" refreshError="1"/>
      <sheetData sheetId="2" refreshError="1">
        <row r="1">
          <cell r="H1" t="str">
            <v xml:space="preserve">  府   糧   食   處</v>
          </cell>
        </row>
        <row r="2">
          <cell r="H2" t="str">
            <v xml:space="preserve">  明     細     表</v>
          </cell>
        </row>
        <row r="5">
          <cell r="H5" t="str">
            <v xml:space="preserve">      下半年及八十九年度</v>
          </cell>
        </row>
        <row r="6">
          <cell r="L6" t="str">
            <v xml:space="preserve"> </v>
          </cell>
          <cell r="N6" t="str">
            <v xml:space="preserve"> </v>
          </cell>
          <cell r="O6" t="str">
            <v xml:space="preserve"> 單位:新臺幣千元</v>
          </cell>
        </row>
        <row r="7">
          <cell r="I7" t="str">
            <v xml:space="preserve"> </v>
          </cell>
          <cell r="L7" t="str">
            <v xml:space="preserve"> </v>
          </cell>
        </row>
        <row r="8">
          <cell r="H8" t="str">
            <v xml:space="preserve">    外</v>
          </cell>
          <cell r="L8" t="str">
            <v>銷</v>
          </cell>
          <cell r="N8" t="str">
            <v xml:space="preserve"> </v>
          </cell>
        </row>
        <row r="9">
          <cell r="J9" t="str">
            <v xml:space="preserve"> 原   幣</v>
          </cell>
          <cell r="K9" t="str">
            <v>折合率</v>
          </cell>
          <cell r="L9" t="str">
            <v>折  合</v>
          </cell>
          <cell r="M9" t="str">
            <v xml:space="preserve">   數    量</v>
          </cell>
          <cell r="N9" t="str">
            <v>加 權 平 均</v>
          </cell>
          <cell r="O9" t="str">
            <v xml:space="preserve">  金       額</v>
          </cell>
        </row>
        <row r="10">
          <cell r="H10" t="str">
            <v>數  量</v>
          </cell>
          <cell r="I10" t="str">
            <v>單  價</v>
          </cell>
          <cell r="J10" t="str">
            <v xml:space="preserve"> 金   額</v>
          </cell>
          <cell r="N10" t="str">
            <v>單           價</v>
          </cell>
        </row>
        <row r="11">
          <cell r="J11" t="str">
            <v>(美元)</v>
          </cell>
          <cell r="K11" t="str">
            <v xml:space="preserve"> (元)</v>
          </cell>
          <cell r="L11" t="str">
            <v>新 臺  幣</v>
          </cell>
          <cell r="M11" t="str">
            <v xml:space="preserve"> </v>
          </cell>
          <cell r="N11" t="str">
            <v>( 元 )</v>
          </cell>
          <cell r="O11" t="str">
            <v xml:space="preserve"> </v>
          </cell>
        </row>
        <row r="12">
          <cell r="M12">
            <v>1509234</v>
          </cell>
          <cell r="N12">
            <v>7298.4759155969186</v>
          </cell>
          <cell r="O12">
            <v>11015108</v>
          </cell>
        </row>
        <row r="13">
          <cell r="N13" t="str">
            <v xml:space="preserve"> </v>
          </cell>
        </row>
        <row r="14">
          <cell r="M14">
            <v>1380000</v>
          </cell>
          <cell r="N14">
            <v>5890.4304347826082</v>
          </cell>
          <cell r="O14">
            <v>8128794</v>
          </cell>
        </row>
        <row r="15">
          <cell r="N15" t="str">
            <v xml:space="preserve"> </v>
          </cell>
        </row>
        <row r="16">
          <cell r="M16">
            <v>76458</v>
          </cell>
          <cell r="N16">
            <v>31141.633315022627</v>
          </cell>
          <cell r="O16">
            <v>2381027</v>
          </cell>
        </row>
        <row r="17">
          <cell r="M17" t="str">
            <v xml:space="preserve"> </v>
          </cell>
          <cell r="N17" t="str">
            <v xml:space="preserve"> </v>
          </cell>
        </row>
        <row r="18">
          <cell r="M18">
            <v>52776</v>
          </cell>
          <cell r="N18">
            <v>9574.1814461118684</v>
          </cell>
          <cell r="O18">
            <v>505287</v>
          </cell>
        </row>
        <row r="19">
          <cell r="N19" t="str">
            <v xml:space="preserve"> </v>
          </cell>
        </row>
      </sheetData>
      <sheetData sheetId="3" refreshError="1"/>
      <sheetData sheetId="4" refreshError="1"/>
      <sheetData sheetId="5" refreshError="1">
        <row r="9">
          <cell r="M9" t="str">
            <v xml:space="preserve">   銷 貨 成 本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損益預計"/>
      <sheetName val="損益預計 (2)"/>
      <sheetName val="銷貨收入"/>
      <sheetName val="銷貨收入 (2)"/>
      <sheetName val="其他營業外收入"/>
      <sheetName val="銷貨成本"/>
      <sheetName val="銷貨成本 (2)"/>
      <sheetName val="業務"/>
      <sheetName val="業務 (2)"/>
      <sheetName val="管理"/>
      <sheetName val="管理 (2)"/>
      <sheetName val="其他營業費用"/>
      <sheetName val="營業外費用 "/>
      <sheetName val="營業外費用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銷貨收入"/>
      <sheetName val="銷貨成本"/>
    </sheetNames>
    <sheetDataSet>
      <sheetData sheetId="0" refreshError="1">
        <row r="1">
          <cell r="J1" t="str">
            <v xml:space="preserve">  府       糧        食        處</v>
          </cell>
        </row>
        <row r="2">
          <cell r="J2" t="str">
            <v xml:space="preserve">   明       細        表</v>
          </cell>
        </row>
        <row r="5">
          <cell r="L5" t="str">
            <v xml:space="preserve">          年度</v>
          </cell>
        </row>
        <row r="6">
          <cell r="N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單位:新臺幣千元</v>
          </cell>
        </row>
        <row r="7">
          <cell r="K7" t="str">
            <v xml:space="preserve"> </v>
          </cell>
          <cell r="N7" t="str">
            <v xml:space="preserve"> </v>
          </cell>
          <cell r="R7" t="str">
            <v xml:space="preserve"> </v>
          </cell>
        </row>
        <row r="8">
          <cell r="J8" t="str">
            <v xml:space="preserve">    外</v>
          </cell>
          <cell r="N8" t="str">
            <v>銷</v>
          </cell>
          <cell r="O8" t="str">
            <v xml:space="preserve"> </v>
          </cell>
          <cell r="P8" t="str">
            <v xml:space="preserve"> </v>
          </cell>
        </row>
        <row r="9">
          <cell r="L9" t="str">
            <v xml:space="preserve"> 原   幣</v>
          </cell>
          <cell r="M9" t="str">
            <v>折合率</v>
          </cell>
          <cell r="N9" t="str">
            <v>折合新</v>
          </cell>
          <cell r="O9" t="str">
            <v xml:space="preserve">   數    量</v>
          </cell>
          <cell r="P9" t="str">
            <v xml:space="preserve">  加 權 平 均</v>
          </cell>
          <cell r="Q9" t="str">
            <v xml:space="preserve">  金       額</v>
          </cell>
          <cell r="R9" t="str">
            <v xml:space="preserve"> 說          明</v>
          </cell>
        </row>
        <row r="10">
          <cell r="J10" t="str">
            <v>數  量</v>
          </cell>
          <cell r="K10" t="str">
            <v>單  價</v>
          </cell>
          <cell r="L10" t="str">
            <v xml:space="preserve"> 金   額</v>
          </cell>
          <cell r="P10" t="str">
            <v>單         價</v>
          </cell>
        </row>
        <row r="11">
          <cell r="L11" t="str">
            <v xml:space="preserve">  (美元)</v>
          </cell>
          <cell r="M11" t="str">
            <v xml:space="preserve"> (元)</v>
          </cell>
          <cell r="N11" t="str">
            <v>臺  幣</v>
          </cell>
          <cell r="O11" t="str">
            <v xml:space="preserve"> </v>
          </cell>
          <cell r="P11" t="str">
            <v xml:space="preserve">    ( 元 )</v>
          </cell>
          <cell r="Q11" t="str">
            <v xml:space="preserve"> </v>
          </cell>
        </row>
        <row r="12">
          <cell r="O12">
            <v>1196830</v>
          </cell>
          <cell r="P12">
            <v>7252.605633214408</v>
          </cell>
          <cell r="Q12">
            <v>8680136</v>
          </cell>
        </row>
        <row r="13">
          <cell r="P13" t="str">
            <v xml:space="preserve"> </v>
          </cell>
        </row>
        <row r="14">
          <cell r="O14">
            <v>953000</v>
          </cell>
          <cell r="P14">
            <v>5582.3242392444909</v>
          </cell>
          <cell r="Q14">
            <v>5319955</v>
          </cell>
          <cell r="R14" t="str">
            <v>詳見第 106  頁表</v>
          </cell>
        </row>
        <row r="15">
          <cell r="P15" t="str">
            <v xml:space="preserve"> </v>
          </cell>
        </row>
        <row r="16">
          <cell r="O16">
            <v>53720</v>
          </cell>
          <cell r="P16">
            <v>31313.700670141476</v>
          </cell>
          <cell r="Q16">
            <v>1682172</v>
          </cell>
          <cell r="R16" t="str">
            <v>詳見第 168  頁表</v>
          </cell>
        </row>
        <row r="17">
          <cell r="O17" t="str">
            <v xml:space="preserve"> </v>
          </cell>
          <cell r="P17" t="str">
            <v xml:space="preserve"> </v>
          </cell>
        </row>
        <row r="18">
          <cell r="O18">
            <v>190110</v>
          </cell>
          <cell r="P18">
            <v>8826.5162274472677</v>
          </cell>
          <cell r="Q18">
            <v>1678009</v>
          </cell>
          <cell r="R18" t="str">
            <v xml:space="preserve">    </v>
          </cell>
        </row>
        <row r="19">
          <cell r="P19" t="str">
            <v xml:space="preserve"> 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科目名稱"/>
      <sheetName val="amt49012"/>
      <sheetName val="9112"/>
      <sheetName val="9201"/>
      <sheetName val="9202"/>
      <sheetName val="9203"/>
      <sheetName val="9204"/>
      <sheetName val="9205"/>
      <sheetName val="9206"/>
      <sheetName val="9207"/>
      <sheetName val="9208"/>
      <sheetName val="9209"/>
      <sheetName val="9210"/>
      <sheetName val="9211"/>
      <sheetName val="9212"/>
      <sheetName val="m9210"/>
      <sheetName val="m9211"/>
      <sheetName val="m9212"/>
      <sheetName val="9301"/>
      <sheetName val="9302"/>
      <sheetName val="9303"/>
      <sheetName val="9304"/>
      <sheetName val="9305ok"/>
      <sheetName val="test"/>
      <sheetName val="9306ok"/>
      <sheetName val="9307ok"/>
      <sheetName val="9308ok"/>
      <sheetName val="9309"/>
      <sheetName val="9310"/>
      <sheetName val="9311"/>
      <sheetName val="9312"/>
      <sheetName val="Sheet1"/>
      <sheetName val="accumulate92"/>
      <sheetName val="budget93"/>
      <sheetName val="93各月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2">
          <cell r="A2" t="str">
            <v>4</v>
          </cell>
          <cell r="B2" t="str">
            <v>收入　　　　　　　　　　　　　</v>
          </cell>
          <cell r="C2">
            <v>1435182328</v>
          </cell>
          <cell r="D2">
            <v>1380991000</v>
          </cell>
          <cell r="E2">
            <v>54191328</v>
          </cell>
          <cell r="F2">
            <v>14054694792</v>
          </cell>
          <cell r="G2">
            <v>12091144000</v>
          </cell>
          <cell r="H2">
            <v>1963550792</v>
          </cell>
          <cell r="I2">
            <v>16300134000</v>
          </cell>
          <cell r="J2" t="str">
            <v>S</v>
          </cell>
        </row>
        <row r="3">
          <cell r="A3" t="str">
            <v>41</v>
          </cell>
          <cell r="B3" t="str">
            <v>營業收入　　　　　　　　　　　</v>
          </cell>
          <cell r="C3">
            <v>1239189644</v>
          </cell>
          <cell r="D3">
            <v>1131361000</v>
          </cell>
          <cell r="E3">
            <v>107828644</v>
          </cell>
          <cell r="F3">
            <v>11700627699</v>
          </cell>
          <cell r="G3">
            <v>9846293000</v>
          </cell>
          <cell r="H3">
            <v>1854334699</v>
          </cell>
          <cell r="I3">
            <v>13306966000</v>
          </cell>
          <cell r="J3" t="str">
            <v>S</v>
          </cell>
        </row>
        <row r="4">
          <cell r="A4" t="str">
            <v>447</v>
          </cell>
          <cell r="B4" t="str">
            <v>電信收入　　　　　　　　　　　</v>
          </cell>
          <cell r="C4">
            <v>1226988654</v>
          </cell>
          <cell r="D4">
            <v>1117335000</v>
          </cell>
          <cell r="E4">
            <v>109653654</v>
          </cell>
          <cell r="F4">
            <v>11352111333</v>
          </cell>
          <cell r="G4">
            <v>9724234000</v>
          </cell>
          <cell r="H4">
            <v>1627877333</v>
          </cell>
          <cell r="I4">
            <v>13142006000</v>
          </cell>
          <cell r="J4" t="str">
            <v>S</v>
          </cell>
        </row>
        <row r="5">
          <cell r="A5" t="str">
            <v>4471</v>
          </cell>
          <cell r="B5" t="str">
            <v>市內網路業務收入　　　　　　　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str">
            <v>S</v>
          </cell>
        </row>
        <row r="6">
          <cell r="A6" t="str">
            <v>447101</v>
          </cell>
          <cell r="B6" t="str">
            <v>市內電話收入　　　　　　　　　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 t="str">
            <v>S</v>
          </cell>
        </row>
        <row r="7">
          <cell r="A7" t="str">
            <v>44710101</v>
          </cell>
          <cell r="B7" t="str">
            <v>市內電話月租費收入　　　　　　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D</v>
          </cell>
        </row>
        <row r="8">
          <cell r="A8" t="str">
            <v>44710191</v>
          </cell>
          <cell r="B8" t="str">
            <v>市內電話裝置及設定收入　　　　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D</v>
          </cell>
        </row>
        <row r="9">
          <cell r="A9" t="str">
            <v>4472</v>
          </cell>
          <cell r="B9" t="str">
            <v>長途網路業務收入　　　　　　　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S</v>
          </cell>
        </row>
        <row r="10">
          <cell r="A10" t="str">
            <v>447216</v>
          </cell>
          <cell r="B10" t="str">
            <v>智慧型網路業務收入　　　　　　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 t="str">
            <v>S</v>
          </cell>
        </row>
        <row r="11">
          <cell r="A11" t="str">
            <v>44721601</v>
          </cell>
          <cell r="B11" t="str">
            <v>智慧型網路月租費收入　　　　　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D</v>
          </cell>
        </row>
        <row r="12">
          <cell r="A12" t="str">
            <v>4473</v>
          </cell>
          <cell r="B12" t="str">
            <v>國際網路業務收入　　　　　　　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 t="str">
            <v>S</v>
          </cell>
        </row>
        <row r="13">
          <cell r="A13" t="str">
            <v>447301</v>
          </cell>
          <cell r="B13" t="str">
            <v>國際電話收入　　　　　　　　　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S</v>
          </cell>
        </row>
        <row r="14">
          <cell r="A14" t="str">
            <v>44730101</v>
          </cell>
          <cell r="B14" t="str">
            <v>國際電話通話費收入　　　　　　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D</v>
          </cell>
        </row>
        <row r="15">
          <cell r="A15" t="str">
            <v>44730102</v>
          </cell>
          <cell r="B15" t="str">
            <v>國際電話攤分收入　　　　　　　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D</v>
          </cell>
        </row>
        <row r="16">
          <cell r="A16" t="str">
            <v>44730103</v>
          </cell>
          <cell r="B16" t="str">
            <v>國際船舶無線電話收入　　　　　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D</v>
          </cell>
        </row>
        <row r="17">
          <cell r="A17" t="str">
            <v>44730104</v>
          </cell>
          <cell r="B17" t="str">
            <v>外國代收國際船舶無線電話收入　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D</v>
          </cell>
        </row>
        <row r="18">
          <cell r="A18" t="str">
            <v>44730105</v>
          </cell>
          <cell r="B18" t="str">
            <v>外國代收國際電話收入　　　　　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D</v>
          </cell>
        </row>
        <row r="19">
          <cell r="A19" t="str">
            <v>44730106</v>
          </cell>
          <cell r="B19" t="str">
            <v>國際電話卡預付式通話費收入　　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>D</v>
          </cell>
        </row>
        <row r="20">
          <cell r="A20" t="str">
            <v>44730108</v>
          </cell>
          <cell r="B20" t="str">
            <v>國際電話卡信用式通話費收入　　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D</v>
          </cell>
        </row>
        <row r="21">
          <cell r="A21" t="str">
            <v>44730109</v>
          </cell>
          <cell r="B21" t="str">
            <v>國際經濟電話卡信用式通話費收入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D</v>
          </cell>
        </row>
        <row r="22">
          <cell r="A22" t="str">
            <v>44730110</v>
          </cell>
          <cell r="B22" t="str">
            <v>超值型國際經濟電話通話費收入　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D</v>
          </cell>
        </row>
        <row r="23">
          <cell r="A23" t="str">
            <v>44730111</v>
          </cell>
          <cell r="B23" t="str">
            <v>國際訊務轉接通信費收入　　　　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D</v>
          </cell>
        </row>
        <row r="24">
          <cell r="A24" t="str">
            <v>44730112</v>
          </cell>
          <cell r="B24" t="str">
            <v>固網業者客戶撥接國際通話費收入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>D</v>
          </cell>
        </row>
        <row r="25">
          <cell r="A25" t="str">
            <v>44730113</v>
          </cell>
          <cell r="B25" t="str">
            <v>行動業者客戶撥接國際通話費收入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>D</v>
          </cell>
        </row>
        <row r="26">
          <cell r="A26" t="str">
            <v>44730114</v>
          </cell>
          <cell r="B26" t="str">
            <v>國際電話加值業務收入　　　　　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>D</v>
          </cell>
        </row>
        <row r="27">
          <cell r="A27" t="str">
            <v>44730115</v>
          </cell>
          <cell r="B27" t="str">
            <v>　　　　　　　　　　　　　　　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D</v>
          </cell>
        </row>
        <row r="28">
          <cell r="A28" t="str">
            <v>44730116</v>
          </cell>
          <cell r="B28" t="str">
            <v>　　　　　　　　　　　　　　　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D</v>
          </cell>
        </row>
        <row r="29">
          <cell r="A29" t="str">
            <v>44730121</v>
          </cell>
          <cell r="B29" t="str">
            <v>　　　　　　　　　　　　　　　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D</v>
          </cell>
        </row>
        <row r="30">
          <cell r="A30" t="str">
            <v>44730199</v>
          </cell>
          <cell r="B30" t="str">
            <v>其他國際電話收入　　　　　　　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 t="str">
            <v>D</v>
          </cell>
        </row>
        <row r="31">
          <cell r="A31" t="str">
            <v>447302</v>
          </cell>
          <cell r="B31" t="str">
            <v>公用電話國際收入　　　　　　　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>S</v>
          </cell>
        </row>
        <row r="32">
          <cell r="A32" t="str">
            <v>44730201</v>
          </cell>
          <cell r="B32" t="str">
            <v>　　　　　　　　　　　　　　　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D</v>
          </cell>
        </row>
        <row r="33">
          <cell r="A33" t="str">
            <v>44730202</v>
          </cell>
          <cell r="B33" t="str">
            <v>　　　　　　　　　　　　　　　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D</v>
          </cell>
        </row>
        <row r="34">
          <cell r="A34" t="str">
            <v>44730203</v>
          </cell>
          <cell r="B34" t="str">
            <v>　　　　　　　　　　　　　　　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 t="str">
            <v>D</v>
          </cell>
        </row>
        <row r="35">
          <cell r="A35" t="str">
            <v>44730204</v>
          </cell>
          <cell r="B35" t="str">
            <v>　　　　　　　　　　　　　　　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D</v>
          </cell>
        </row>
        <row r="36">
          <cell r="A36" t="str">
            <v>44730205</v>
          </cell>
          <cell r="B36" t="str">
            <v>　　　　　　　　　　　　　　　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D</v>
          </cell>
        </row>
        <row r="37">
          <cell r="A37" t="str">
            <v>44730212</v>
          </cell>
          <cell r="B37" t="str">
            <v>　　　　　　　　　　　　　　　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D</v>
          </cell>
        </row>
        <row r="38">
          <cell r="A38" t="str">
            <v>44730213</v>
          </cell>
          <cell r="B38" t="str">
            <v>　　　　　　　　　　　　　　　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D</v>
          </cell>
        </row>
        <row r="39">
          <cell r="A39" t="str">
            <v>44730214</v>
          </cell>
          <cell r="B39" t="str">
            <v>　　　　　　　　　　　　　　　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 t="str">
            <v>D</v>
          </cell>
        </row>
        <row r="40">
          <cell r="A40" t="str">
            <v>44730299</v>
          </cell>
          <cell r="B40" t="str">
            <v>　　　　　　　　　　　　　　　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D</v>
          </cell>
        </row>
        <row r="41">
          <cell r="A41" t="str">
            <v>447303</v>
          </cell>
          <cell r="B41" t="str">
            <v>　　　　　　　　　　　　　　　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</v>
          </cell>
        </row>
        <row r="42">
          <cell r="A42" t="str">
            <v>44730302</v>
          </cell>
          <cell r="B42" t="str">
            <v>　　　　　　　　　　　　　　　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S</v>
          </cell>
        </row>
        <row r="43">
          <cell r="A43" t="str">
            <v>447303027</v>
          </cell>
          <cell r="B43" t="str">
            <v>　　　　　　　　　　　　　　　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D</v>
          </cell>
        </row>
        <row r="44">
          <cell r="A44" t="str">
            <v>447306</v>
          </cell>
          <cell r="B44" t="str">
            <v>　　　　　　　　　　　　　　　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 t="str">
            <v>S</v>
          </cell>
        </row>
        <row r="45">
          <cell r="A45" t="str">
            <v>44730604</v>
          </cell>
          <cell r="B45" t="str">
            <v>　　　　　　　　　　　　　　　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D</v>
          </cell>
        </row>
        <row r="46">
          <cell r="A46" t="str">
            <v>4474</v>
          </cell>
          <cell r="B46" t="str">
            <v>行動電話業務收入　　　　　　　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 t="str">
            <v>S</v>
          </cell>
        </row>
        <row r="47">
          <cell r="A47" t="str">
            <v>447401</v>
          </cell>
          <cell r="B47" t="str">
            <v>行動電話收入　　　　　　　　　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S</v>
          </cell>
        </row>
        <row r="48">
          <cell r="A48" t="str">
            <v>44740102</v>
          </cell>
          <cell r="B48" t="str">
            <v>行動電話通話費收入　　　　　　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D</v>
          </cell>
        </row>
        <row r="49">
          <cell r="A49" t="str">
            <v>4476</v>
          </cell>
          <cell r="B49" t="str">
            <v>網際網路及加值業務收入　　　　</v>
          </cell>
          <cell r="C49">
            <v>1226988654</v>
          </cell>
          <cell r="D49">
            <v>1117335000</v>
          </cell>
          <cell r="E49">
            <v>109653654</v>
          </cell>
          <cell r="F49">
            <v>11352111333</v>
          </cell>
          <cell r="G49">
            <v>9724234000</v>
          </cell>
          <cell r="H49">
            <v>1627877333</v>
          </cell>
          <cell r="I49">
            <v>13142006000</v>
          </cell>
          <cell r="J49" t="str">
            <v>S</v>
          </cell>
        </row>
        <row r="50">
          <cell r="A50" t="str">
            <v>447613</v>
          </cell>
          <cell r="B50" t="str">
            <v>數據機件設備出租收入　　　　　</v>
          </cell>
          <cell r="C50">
            <v>2451077</v>
          </cell>
          <cell r="D50">
            <v>2977000</v>
          </cell>
          <cell r="E50">
            <v>-525923</v>
          </cell>
          <cell r="F50">
            <v>21440698</v>
          </cell>
          <cell r="G50">
            <v>25905000</v>
          </cell>
          <cell r="H50">
            <v>-4464302</v>
          </cell>
          <cell r="I50">
            <v>35012000</v>
          </cell>
          <cell r="J50" t="str">
            <v>S</v>
          </cell>
        </row>
        <row r="51">
          <cell r="A51" t="str">
            <v>44761301</v>
          </cell>
          <cell r="B51" t="str">
            <v>國內數據機件設備月租費收入　　</v>
          </cell>
          <cell r="C51">
            <v>2224167</v>
          </cell>
          <cell r="D51">
            <v>2452000</v>
          </cell>
          <cell r="E51">
            <v>-227833</v>
          </cell>
          <cell r="F51">
            <v>20256507</v>
          </cell>
          <cell r="G51">
            <v>21337000</v>
          </cell>
          <cell r="H51">
            <v>-1080493</v>
          </cell>
          <cell r="I51">
            <v>28838000</v>
          </cell>
          <cell r="J51" t="str">
            <v>D</v>
          </cell>
        </row>
        <row r="52">
          <cell r="A52" t="str">
            <v>44761302</v>
          </cell>
          <cell r="B52" t="str">
            <v>數據機房客戶設備代管收入　　　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D</v>
          </cell>
        </row>
        <row r="53">
          <cell r="A53" t="str">
            <v>44761391</v>
          </cell>
          <cell r="B53" t="str">
            <v>數據機件設備裝置及設定收入　　</v>
          </cell>
          <cell r="C53">
            <v>150719</v>
          </cell>
          <cell r="D53">
            <v>430000</v>
          </cell>
          <cell r="E53">
            <v>-279281</v>
          </cell>
          <cell r="F53">
            <v>750898</v>
          </cell>
          <cell r="G53">
            <v>3738000</v>
          </cell>
          <cell r="H53">
            <v>-2987102</v>
          </cell>
          <cell r="I53">
            <v>5052000</v>
          </cell>
          <cell r="J53" t="str">
            <v>D</v>
          </cell>
        </row>
        <row r="54">
          <cell r="A54" t="str">
            <v>44761392</v>
          </cell>
          <cell r="B54" t="str">
            <v>數據機件設備移設收入　　　　　</v>
          </cell>
          <cell r="C54">
            <v>76191</v>
          </cell>
          <cell r="D54">
            <v>85000</v>
          </cell>
          <cell r="E54">
            <v>-8809</v>
          </cell>
          <cell r="F54">
            <v>418388</v>
          </cell>
          <cell r="G54">
            <v>741000</v>
          </cell>
          <cell r="H54">
            <v>-322612</v>
          </cell>
          <cell r="I54">
            <v>1002000</v>
          </cell>
          <cell r="J54" t="str">
            <v>D</v>
          </cell>
        </row>
        <row r="55">
          <cell r="A55" t="str">
            <v>44761399</v>
          </cell>
          <cell r="B55" t="str">
            <v>其他國內數據機件設備出租收入　</v>
          </cell>
          <cell r="C55">
            <v>0</v>
          </cell>
          <cell r="D55">
            <v>10000</v>
          </cell>
          <cell r="E55">
            <v>-10000</v>
          </cell>
          <cell r="F55">
            <v>14905</v>
          </cell>
          <cell r="G55">
            <v>89000</v>
          </cell>
          <cell r="H55">
            <v>-74095</v>
          </cell>
          <cell r="I55">
            <v>120000</v>
          </cell>
          <cell r="J55" t="str">
            <v>D</v>
          </cell>
        </row>
        <row r="56">
          <cell r="A56" t="str">
            <v>447614</v>
          </cell>
          <cell r="B56" t="str">
            <v>國內數據交換及加值收入　　　　</v>
          </cell>
          <cell r="C56">
            <v>99131605</v>
          </cell>
          <cell r="D56">
            <v>91258000</v>
          </cell>
          <cell r="E56">
            <v>7873605</v>
          </cell>
          <cell r="F56">
            <v>948786355</v>
          </cell>
          <cell r="G56">
            <v>794241000</v>
          </cell>
          <cell r="H56">
            <v>154545355</v>
          </cell>
          <cell r="I56">
            <v>1073387000</v>
          </cell>
          <cell r="J56" t="str">
            <v>S</v>
          </cell>
        </row>
        <row r="57">
          <cell r="A57" t="str">
            <v>44761401</v>
          </cell>
          <cell r="B57" t="str">
            <v>高速數據交換業務收入　　　　　</v>
          </cell>
          <cell r="C57">
            <v>16380657</v>
          </cell>
          <cell r="D57">
            <v>17859000</v>
          </cell>
          <cell r="E57">
            <v>-1478343</v>
          </cell>
          <cell r="F57">
            <v>152343238</v>
          </cell>
          <cell r="G57">
            <v>155427000</v>
          </cell>
          <cell r="H57">
            <v>-3083762</v>
          </cell>
          <cell r="I57">
            <v>210054000</v>
          </cell>
          <cell r="J57" t="str">
            <v>D</v>
          </cell>
        </row>
        <row r="58">
          <cell r="A58" t="str">
            <v>44761402</v>
          </cell>
          <cell r="B58" t="str">
            <v>分封交換式數據通信收入　　　　</v>
          </cell>
          <cell r="C58">
            <v>6645276</v>
          </cell>
          <cell r="D58">
            <v>7320000</v>
          </cell>
          <cell r="E58">
            <v>-674724</v>
          </cell>
          <cell r="F58">
            <v>65345847</v>
          </cell>
          <cell r="G58">
            <v>63710000</v>
          </cell>
          <cell r="H58">
            <v>1635847</v>
          </cell>
          <cell r="I58">
            <v>86101000</v>
          </cell>
          <cell r="J58" t="str">
            <v>D</v>
          </cell>
        </row>
        <row r="59">
          <cell r="A59" t="str">
            <v>44761403</v>
          </cell>
          <cell r="B59" t="str">
            <v>公眾數據處理收入　　　　　　　</v>
          </cell>
          <cell r="C59">
            <v>4716684</v>
          </cell>
          <cell r="D59">
            <v>5940000</v>
          </cell>
          <cell r="E59">
            <v>-1223316</v>
          </cell>
          <cell r="F59">
            <v>39223562</v>
          </cell>
          <cell r="G59">
            <v>51698000</v>
          </cell>
          <cell r="H59">
            <v>-12474438</v>
          </cell>
          <cell r="I59">
            <v>69867000</v>
          </cell>
          <cell r="J59" t="str">
            <v>D</v>
          </cell>
        </row>
        <row r="60">
          <cell r="A60" t="str">
            <v>44761404</v>
          </cell>
          <cell r="B60" t="str">
            <v>電傳視訊收入　　　　　　　　　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 t="str">
            <v>D</v>
          </cell>
        </row>
        <row r="61">
          <cell r="A61" t="str">
            <v>44761405</v>
          </cell>
          <cell r="B61" t="str">
            <v>公眾信息處理收入　　　　　　　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D</v>
          </cell>
        </row>
        <row r="62">
          <cell r="A62" t="str">
            <v>44761406</v>
          </cell>
          <cell r="B62" t="str">
            <v>國內傳真存轉業務收入　　　　　</v>
          </cell>
          <cell r="C62">
            <v>0</v>
          </cell>
          <cell r="D62">
            <v>4130000</v>
          </cell>
          <cell r="E62">
            <v>-4130000</v>
          </cell>
          <cell r="F62">
            <v>7436355</v>
          </cell>
          <cell r="G62">
            <v>35946000</v>
          </cell>
          <cell r="H62">
            <v>-28509645</v>
          </cell>
          <cell r="I62">
            <v>48580000</v>
          </cell>
          <cell r="J62" t="str">
            <v>D</v>
          </cell>
        </row>
        <row r="63">
          <cell r="A63" t="str">
            <v>44761407</v>
          </cell>
          <cell r="B63" t="str">
            <v>公路監理資訊網路業務收入　　　</v>
          </cell>
          <cell r="C63">
            <v>9050647</v>
          </cell>
          <cell r="D63">
            <v>9765000</v>
          </cell>
          <cell r="E63">
            <v>-714353</v>
          </cell>
          <cell r="F63">
            <v>89171516</v>
          </cell>
          <cell r="G63">
            <v>84989000</v>
          </cell>
          <cell r="H63">
            <v>4182516</v>
          </cell>
          <cell r="I63">
            <v>114860000</v>
          </cell>
          <cell r="J63" t="str">
            <v>D</v>
          </cell>
        </row>
        <row r="64">
          <cell r="A64" t="str">
            <v>44761408</v>
          </cell>
          <cell r="B64" t="str">
            <v>證券交易資訊網路業務收入　　　</v>
          </cell>
          <cell r="C64">
            <v>12967537</v>
          </cell>
          <cell r="D64">
            <v>15547000</v>
          </cell>
          <cell r="E64">
            <v>-2579463</v>
          </cell>
          <cell r="F64">
            <v>140224483</v>
          </cell>
          <cell r="G64">
            <v>135307000</v>
          </cell>
          <cell r="H64">
            <v>4917483</v>
          </cell>
          <cell r="I64">
            <v>182864000</v>
          </cell>
          <cell r="J64" t="str">
            <v>D</v>
          </cell>
        </row>
        <row r="65">
          <cell r="A65" t="str">
            <v>44761409</v>
          </cell>
          <cell r="B65" t="str">
            <v>航空訂位網路業務收入　　　　　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D</v>
          </cell>
        </row>
        <row r="66">
          <cell r="A66" t="str">
            <v>44761410</v>
          </cell>
          <cell r="B66" t="str">
            <v>數據語音業務收入　　　　　　　</v>
          </cell>
          <cell r="C66">
            <v>1331668</v>
          </cell>
          <cell r="D66">
            <v>4309000</v>
          </cell>
          <cell r="E66">
            <v>-2977332</v>
          </cell>
          <cell r="F66">
            <v>17116040</v>
          </cell>
          <cell r="G66">
            <v>37501000</v>
          </cell>
          <cell r="H66">
            <v>-20384960</v>
          </cell>
          <cell r="I66">
            <v>50681000</v>
          </cell>
          <cell r="J66" t="str">
            <v>D</v>
          </cell>
        </row>
        <row r="67">
          <cell r="A67" t="str">
            <v>44761411</v>
          </cell>
          <cell r="B67" t="str">
            <v>國內視訊會議業務收入　　　　　</v>
          </cell>
          <cell r="C67">
            <v>1379728</v>
          </cell>
          <cell r="D67">
            <v>402000</v>
          </cell>
          <cell r="E67">
            <v>977728</v>
          </cell>
          <cell r="F67">
            <v>8874219</v>
          </cell>
          <cell r="G67">
            <v>3499000</v>
          </cell>
          <cell r="H67">
            <v>5375219</v>
          </cell>
          <cell r="I67">
            <v>4728000</v>
          </cell>
          <cell r="J67" t="str">
            <v>D</v>
          </cell>
        </row>
        <row r="68">
          <cell r="A68" t="str">
            <v>44761413</v>
          </cell>
          <cell r="B68" t="str">
            <v>超高速數據交換業務收入　　　　</v>
          </cell>
          <cell r="C68">
            <v>46018761</v>
          </cell>
          <cell r="D68">
            <v>25212000</v>
          </cell>
          <cell r="E68">
            <v>20806761</v>
          </cell>
          <cell r="F68">
            <v>422919779</v>
          </cell>
          <cell r="G68">
            <v>219423000</v>
          </cell>
          <cell r="H68">
            <v>203496779</v>
          </cell>
          <cell r="I68">
            <v>296544000</v>
          </cell>
          <cell r="J68" t="str">
            <v>D</v>
          </cell>
        </row>
        <row r="69">
          <cell r="A69" t="str">
            <v>44761414</v>
          </cell>
          <cell r="B69" t="str">
            <v>社區大樓區域網路業務收入　　　</v>
          </cell>
          <cell r="C69">
            <v>364750</v>
          </cell>
          <cell r="D69">
            <v>350000</v>
          </cell>
          <cell r="E69">
            <v>14750</v>
          </cell>
          <cell r="F69">
            <v>3569426</v>
          </cell>
          <cell r="G69">
            <v>3049000</v>
          </cell>
          <cell r="H69">
            <v>520426</v>
          </cell>
          <cell r="I69">
            <v>4120000</v>
          </cell>
          <cell r="J69" t="str">
            <v>D</v>
          </cell>
        </row>
        <row r="70">
          <cell r="A70" t="str">
            <v>44761491</v>
          </cell>
          <cell r="B70" t="str">
            <v>國內數據通信裝置及設定收入　　</v>
          </cell>
          <cell r="C70">
            <v>278489</v>
          </cell>
          <cell r="D70">
            <v>185000</v>
          </cell>
          <cell r="E70">
            <v>93489</v>
          </cell>
          <cell r="F70">
            <v>2541349</v>
          </cell>
          <cell r="G70">
            <v>1607000</v>
          </cell>
          <cell r="H70">
            <v>934349</v>
          </cell>
          <cell r="I70">
            <v>2172000</v>
          </cell>
          <cell r="J70" t="str">
            <v>D</v>
          </cell>
        </row>
        <row r="71">
          <cell r="A71" t="str">
            <v>44761499</v>
          </cell>
          <cell r="B71" t="str">
            <v>其他國內數據通信收入　　　　　</v>
          </cell>
          <cell r="C71">
            <v>-2592</v>
          </cell>
          <cell r="D71">
            <v>239000</v>
          </cell>
          <cell r="E71">
            <v>-241592</v>
          </cell>
          <cell r="F71">
            <v>20541</v>
          </cell>
          <cell r="G71">
            <v>2085000</v>
          </cell>
          <cell r="H71">
            <v>-2064459</v>
          </cell>
          <cell r="I71">
            <v>2816000</v>
          </cell>
          <cell r="J71" t="str">
            <v>D</v>
          </cell>
        </row>
        <row r="72">
          <cell r="A72" t="str">
            <v>447615</v>
          </cell>
          <cell r="B72" t="str">
            <v>國際數據交換及加值收入　　　　</v>
          </cell>
          <cell r="C72">
            <v>23964</v>
          </cell>
          <cell r="D72">
            <v>851000</v>
          </cell>
          <cell r="E72">
            <v>-827036</v>
          </cell>
          <cell r="F72">
            <v>1369619</v>
          </cell>
          <cell r="G72">
            <v>7401000</v>
          </cell>
          <cell r="H72">
            <v>-6031381</v>
          </cell>
          <cell r="I72">
            <v>10000000</v>
          </cell>
          <cell r="J72" t="str">
            <v>S</v>
          </cell>
        </row>
        <row r="73">
          <cell r="A73" t="str">
            <v>44761501</v>
          </cell>
          <cell r="B73" t="str">
            <v>國際分封交換式通信收入　　　　</v>
          </cell>
          <cell r="C73">
            <v>21355</v>
          </cell>
          <cell r="D73">
            <v>229000</v>
          </cell>
          <cell r="E73">
            <v>-207645</v>
          </cell>
          <cell r="F73">
            <v>903112</v>
          </cell>
          <cell r="G73">
            <v>1990000</v>
          </cell>
          <cell r="H73">
            <v>-1086888</v>
          </cell>
          <cell r="I73">
            <v>2688000</v>
          </cell>
          <cell r="J73" t="str">
            <v>D</v>
          </cell>
        </row>
        <row r="74">
          <cell r="A74" t="str">
            <v>44761502</v>
          </cell>
          <cell r="B74" t="str">
            <v>國際分封交換式通信攤分收入　　</v>
          </cell>
          <cell r="C74">
            <v>2609</v>
          </cell>
          <cell r="D74">
            <v>622000</v>
          </cell>
          <cell r="E74">
            <v>-619391</v>
          </cell>
          <cell r="F74">
            <v>466507</v>
          </cell>
          <cell r="G74">
            <v>5411000</v>
          </cell>
          <cell r="H74">
            <v>-4944493</v>
          </cell>
          <cell r="I74">
            <v>7312000</v>
          </cell>
          <cell r="J74" t="str">
            <v>D</v>
          </cell>
        </row>
        <row r="75">
          <cell r="A75" t="str">
            <v>44761503</v>
          </cell>
          <cell r="B75" t="str">
            <v>國際公眾信息處理收入　　　　　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>D</v>
          </cell>
        </row>
        <row r="76">
          <cell r="A76" t="str">
            <v>447618</v>
          </cell>
          <cell r="B76" t="str">
            <v>網際資訊網路業務收入　　　　　</v>
          </cell>
          <cell r="C76">
            <v>1091881311</v>
          </cell>
          <cell r="D76">
            <v>997933000</v>
          </cell>
          <cell r="E76">
            <v>93948311</v>
          </cell>
          <cell r="F76">
            <v>10091452527</v>
          </cell>
          <cell r="G76">
            <v>8685066000</v>
          </cell>
          <cell r="H76">
            <v>1406386527</v>
          </cell>
          <cell r="I76">
            <v>11737607000</v>
          </cell>
          <cell r="J76" t="str">
            <v>S</v>
          </cell>
        </row>
        <row r="77">
          <cell r="A77" t="str">
            <v>44761801</v>
          </cell>
          <cell r="B77" t="str">
            <v>網際資訊網路國內通信收入　　　</v>
          </cell>
          <cell r="C77">
            <v>1051939090</v>
          </cell>
          <cell r="D77">
            <v>925027000</v>
          </cell>
          <cell r="E77">
            <v>126912090</v>
          </cell>
          <cell r="F77">
            <v>9505603564</v>
          </cell>
          <cell r="G77">
            <v>8050567000</v>
          </cell>
          <cell r="H77">
            <v>1455036564</v>
          </cell>
          <cell r="I77">
            <v>10880102000</v>
          </cell>
          <cell r="J77" t="str">
            <v>D</v>
          </cell>
        </row>
        <row r="78">
          <cell r="A78" t="str">
            <v>44761802</v>
          </cell>
          <cell r="B78" t="str">
            <v>網際資訊網路國際通信收入　　　</v>
          </cell>
          <cell r="C78">
            <v>12382</v>
          </cell>
          <cell r="D78">
            <v>56000</v>
          </cell>
          <cell r="E78">
            <v>-43618</v>
          </cell>
          <cell r="F78">
            <v>73126</v>
          </cell>
          <cell r="G78">
            <v>484000</v>
          </cell>
          <cell r="H78">
            <v>-410874</v>
          </cell>
          <cell r="I78">
            <v>653000</v>
          </cell>
          <cell r="J78" t="str">
            <v>D</v>
          </cell>
        </row>
        <row r="79">
          <cell r="A79" t="str">
            <v>44761803</v>
          </cell>
          <cell r="B79" t="str">
            <v>網際資訊網路漫遊收入　　　　　</v>
          </cell>
          <cell r="C79">
            <v>277537</v>
          </cell>
          <cell r="D79">
            <v>530000</v>
          </cell>
          <cell r="E79">
            <v>-252463</v>
          </cell>
          <cell r="F79">
            <v>3328480</v>
          </cell>
          <cell r="G79">
            <v>4611000</v>
          </cell>
          <cell r="H79">
            <v>-1282520</v>
          </cell>
          <cell r="I79">
            <v>6232000</v>
          </cell>
          <cell r="J79" t="str">
            <v>D</v>
          </cell>
        </row>
        <row r="80">
          <cell r="A80" t="str">
            <v>44761804</v>
          </cell>
          <cell r="B80" t="str">
            <v>外國代收網際資訊網路漫遊收入　</v>
          </cell>
          <cell r="C80">
            <v>65128</v>
          </cell>
          <cell r="D80">
            <v>121000</v>
          </cell>
          <cell r="E80">
            <v>-55872</v>
          </cell>
          <cell r="F80">
            <v>810172</v>
          </cell>
          <cell r="G80">
            <v>1051000</v>
          </cell>
          <cell r="H80">
            <v>-240828</v>
          </cell>
          <cell r="I80">
            <v>1421000</v>
          </cell>
          <cell r="J80" t="str">
            <v>D</v>
          </cell>
        </row>
        <row r="81">
          <cell r="A81" t="str">
            <v>44761805</v>
          </cell>
          <cell r="B81" t="str">
            <v>網際資訊網路儲值卡收入　　　　</v>
          </cell>
          <cell r="C81">
            <v>0</v>
          </cell>
          <cell r="D81">
            <v>1360000</v>
          </cell>
          <cell r="E81">
            <v>-1360000</v>
          </cell>
          <cell r="F81">
            <v>8085535</v>
          </cell>
          <cell r="G81">
            <v>11839000</v>
          </cell>
          <cell r="H81">
            <v>-3753465</v>
          </cell>
          <cell r="I81">
            <v>16000000</v>
          </cell>
          <cell r="J81" t="str">
            <v>D</v>
          </cell>
        </row>
        <row r="82">
          <cell r="A82" t="str">
            <v>44761806</v>
          </cell>
          <cell r="B82" t="str">
            <v>網際資訊網路加值服務收入　　　</v>
          </cell>
          <cell r="C82">
            <v>26844742</v>
          </cell>
          <cell r="D82">
            <v>48940000</v>
          </cell>
          <cell r="E82">
            <v>-22095258</v>
          </cell>
          <cell r="F82">
            <v>374380202</v>
          </cell>
          <cell r="G82">
            <v>425924000</v>
          </cell>
          <cell r="H82">
            <v>-51543798</v>
          </cell>
          <cell r="I82">
            <v>575624000</v>
          </cell>
          <cell r="J82" t="str">
            <v>D</v>
          </cell>
        </row>
        <row r="83">
          <cell r="A83" t="str">
            <v>44761807</v>
          </cell>
          <cell r="B83" t="str">
            <v>電子領標及投標案收入　　　　　</v>
          </cell>
          <cell r="C83">
            <v>352167</v>
          </cell>
          <cell r="D83">
            <v>415000</v>
          </cell>
          <cell r="E83">
            <v>-62833</v>
          </cell>
          <cell r="F83">
            <v>3296183</v>
          </cell>
          <cell r="G83">
            <v>3615000</v>
          </cell>
          <cell r="H83">
            <v>-318817</v>
          </cell>
          <cell r="I83">
            <v>4885000</v>
          </cell>
          <cell r="J83" t="str">
            <v>D</v>
          </cell>
        </row>
        <row r="84">
          <cell r="A84" t="str">
            <v>44761808</v>
          </cell>
          <cell r="B84" t="str">
            <v>寬頻企業電子商務收入　　　　　</v>
          </cell>
          <cell r="C84">
            <v>1362009</v>
          </cell>
          <cell r="D84">
            <v>979000</v>
          </cell>
          <cell r="E84">
            <v>383009</v>
          </cell>
          <cell r="F84">
            <v>13805347</v>
          </cell>
          <cell r="G84">
            <v>8517000</v>
          </cell>
          <cell r="H84">
            <v>5288347</v>
          </cell>
          <cell r="I84">
            <v>11510000</v>
          </cell>
          <cell r="J84" t="str">
            <v>D</v>
          </cell>
        </row>
        <row r="85">
          <cell r="A85" t="str">
            <v>44761891</v>
          </cell>
          <cell r="B85" t="str">
            <v>網際資訊網路業務設定收入　　　</v>
          </cell>
          <cell r="C85">
            <v>4383797</v>
          </cell>
          <cell r="D85">
            <v>3416000</v>
          </cell>
          <cell r="E85">
            <v>967797</v>
          </cell>
          <cell r="F85">
            <v>40892211</v>
          </cell>
          <cell r="G85">
            <v>29731000</v>
          </cell>
          <cell r="H85">
            <v>11161211</v>
          </cell>
          <cell r="I85">
            <v>40180000</v>
          </cell>
          <cell r="J85" t="str">
            <v>D</v>
          </cell>
        </row>
        <row r="86">
          <cell r="A86" t="str">
            <v>44761899</v>
          </cell>
          <cell r="B86" t="str">
            <v>其他網際資訊網路業務收入　　　</v>
          </cell>
          <cell r="C86">
            <v>6644459</v>
          </cell>
          <cell r="D86">
            <v>17089000</v>
          </cell>
          <cell r="E86">
            <v>-10444541</v>
          </cell>
          <cell r="F86">
            <v>141177707</v>
          </cell>
          <cell r="G86">
            <v>148727000</v>
          </cell>
          <cell r="H86">
            <v>-7549293</v>
          </cell>
          <cell r="I86">
            <v>201000000</v>
          </cell>
          <cell r="J86" t="str">
            <v>D</v>
          </cell>
        </row>
        <row r="87">
          <cell r="A87" t="str">
            <v>447619</v>
          </cell>
          <cell r="B87" t="str">
            <v>客戶設備代管收入　　　　　　　</v>
          </cell>
          <cell r="C87">
            <v>33500697</v>
          </cell>
          <cell r="D87">
            <v>24316000</v>
          </cell>
          <cell r="E87">
            <v>9184697</v>
          </cell>
          <cell r="F87">
            <v>289062134</v>
          </cell>
          <cell r="G87">
            <v>211621000</v>
          </cell>
          <cell r="H87">
            <v>77441134</v>
          </cell>
          <cell r="I87">
            <v>286000000</v>
          </cell>
          <cell r="J87" t="str">
            <v>S</v>
          </cell>
        </row>
        <row r="88">
          <cell r="A88" t="str">
            <v>44761908</v>
          </cell>
          <cell r="B88" t="str">
            <v>數據機房客戶設備代管收入　　　</v>
          </cell>
          <cell r="C88">
            <v>33460129</v>
          </cell>
          <cell r="D88">
            <v>24276000</v>
          </cell>
          <cell r="E88">
            <v>9184129</v>
          </cell>
          <cell r="F88">
            <v>288840639</v>
          </cell>
          <cell r="G88">
            <v>211277000</v>
          </cell>
          <cell r="H88">
            <v>77563639</v>
          </cell>
          <cell r="I88">
            <v>285535000</v>
          </cell>
          <cell r="J88" t="str">
            <v>D</v>
          </cell>
        </row>
        <row r="89">
          <cell r="A89" t="str">
            <v>44761993</v>
          </cell>
          <cell r="B89" t="str">
            <v>數據機房客戶設備代管設定收入　</v>
          </cell>
          <cell r="C89">
            <v>40568</v>
          </cell>
          <cell r="D89">
            <v>40000</v>
          </cell>
          <cell r="E89">
            <v>568</v>
          </cell>
          <cell r="F89">
            <v>221495</v>
          </cell>
          <cell r="G89">
            <v>344000</v>
          </cell>
          <cell r="H89">
            <v>-122505</v>
          </cell>
          <cell r="I89">
            <v>465000</v>
          </cell>
          <cell r="J89" t="str">
            <v>D</v>
          </cell>
        </row>
        <row r="90">
          <cell r="A90" t="str">
            <v>4478</v>
          </cell>
          <cell r="B90" t="str">
            <v>電路出租業務收入　　　　　　　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 t="str">
            <v>S</v>
          </cell>
        </row>
        <row r="91">
          <cell r="A91" t="str">
            <v>447832</v>
          </cell>
          <cell r="B91" t="str">
            <v>市內數據電路出租收入　　　　　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 t="str">
            <v>S</v>
          </cell>
        </row>
        <row r="92">
          <cell r="A92" t="str">
            <v>44783201</v>
          </cell>
          <cell r="B92" t="str">
            <v>市內數據電路月租費收入　　　　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 t="str">
            <v>D</v>
          </cell>
        </row>
        <row r="93">
          <cell r="A93" t="str">
            <v>44783291</v>
          </cell>
          <cell r="B93" t="str">
            <v>市內數據電路裝置及設定收入　　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 t="str">
            <v>D</v>
          </cell>
        </row>
        <row r="94">
          <cell r="A94" t="str">
            <v>44783299</v>
          </cell>
          <cell r="B94" t="str">
            <v>其他市內數據電路出租收入　　　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 t="str">
            <v>D</v>
          </cell>
        </row>
        <row r="95">
          <cell r="A95" t="str">
            <v>447833</v>
          </cell>
          <cell r="B95" t="str">
            <v>市內數據機件設備出租收入　　　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 t="str">
            <v>S</v>
          </cell>
        </row>
        <row r="96">
          <cell r="A96" t="str">
            <v>44783301</v>
          </cell>
          <cell r="B96" t="str">
            <v>市內數據機件設備月租費收入　　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>D</v>
          </cell>
        </row>
        <row r="97">
          <cell r="A97" t="str">
            <v>447835</v>
          </cell>
          <cell r="B97" t="str">
            <v>ＡＤＳＬ電路出租收入　　　　　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 t="str">
            <v>S</v>
          </cell>
        </row>
        <row r="98">
          <cell r="A98" t="str">
            <v>44783501</v>
          </cell>
          <cell r="B98" t="str">
            <v>ＡＤＳＬ電路月租費收入　　　　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 t="str">
            <v>D</v>
          </cell>
        </row>
        <row r="99">
          <cell r="A99" t="str">
            <v>44783591</v>
          </cell>
          <cell r="B99" t="str">
            <v>ＡＤＳＬ接線費及設定費收入　　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 t="str">
            <v>D</v>
          </cell>
        </row>
        <row r="100">
          <cell r="A100" t="str">
            <v>460</v>
          </cell>
          <cell r="B100" t="str">
            <v>其他營業收入　　　　　　　　　</v>
          </cell>
          <cell r="C100">
            <v>12200990</v>
          </cell>
          <cell r="D100">
            <v>14026000</v>
          </cell>
          <cell r="E100">
            <v>-1825010</v>
          </cell>
          <cell r="F100">
            <v>348516366</v>
          </cell>
          <cell r="G100">
            <v>122059000</v>
          </cell>
          <cell r="H100">
            <v>226457366</v>
          </cell>
          <cell r="I100">
            <v>164960000</v>
          </cell>
          <cell r="J100" t="str">
            <v>S</v>
          </cell>
        </row>
        <row r="101">
          <cell r="A101" t="str">
            <v>4609</v>
          </cell>
          <cell r="B101" t="str">
            <v>其他營業收入　　　　　　　　　</v>
          </cell>
          <cell r="C101">
            <v>12200990</v>
          </cell>
          <cell r="D101">
            <v>14026000</v>
          </cell>
          <cell r="E101">
            <v>-1825010</v>
          </cell>
          <cell r="F101">
            <v>348516366</v>
          </cell>
          <cell r="G101">
            <v>122059000</v>
          </cell>
          <cell r="H101">
            <v>226457366</v>
          </cell>
          <cell r="I101">
            <v>164960000</v>
          </cell>
          <cell r="J101" t="str">
            <v>S</v>
          </cell>
        </row>
        <row r="102">
          <cell r="A102" t="str">
            <v>460902</v>
          </cell>
          <cell r="B102" t="str">
            <v>修造收入　　　　　　　　　　　</v>
          </cell>
          <cell r="C102">
            <v>286</v>
          </cell>
          <cell r="D102">
            <v>0</v>
          </cell>
          <cell r="E102">
            <v>286</v>
          </cell>
          <cell r="F102">
            <v>9812</v>
          </cell>
          <cell r="G102">
            <v>0</v>
          </cell>
          <cell r="H102">
            <v>9812</v>
          </cell>
          <cell r="I102">
            <v>0</v>
          </cell>
          <cell r="J102" t="str">
            <v>D</v>
          </cell>
        </row>
        <row r="103">
          <cell r="A103" t="str">
            <v>460903</v>
          </cell>
          <cell r="B103" t="str">
            <v>技術服務收入　　　　　　　　　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D</v>
          </cell>
        </row>
        <row r="104">
          <cell r="A104" t="str">
            <v>460904</v>
          </cell>
          <cell r="B104" t="str">
            <v>技術移轉收入　　　　　　　　　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D</v>
          </cell>
        </row>
        <row r="105">
          <cell r="A105" t="str">
            <v>460906</v>
          </cell>
          <cell r="B105" t="str">
            <v>帳務處理收入　　　　　　　　　</v>
          </cell>
          <cell r="C105">
            <v>1216477</v>
          </cell>
          <cell r="D105">
            <v>0</v>
          </cell>
          <cell r="E105">
            <v>1216477</v>
          </cell>
          <cell r="F105">
            <v>9884326</v>
          </cell>
          <cell r="G105">
            <v>0</v>
          </cell>
          <cell r="H105">
            <v>9884326</v>
          </cell>
          <cell r="I105">
            <v>0</v>
          </cell>
          <cell r="J105" t="str">
            <v>S</v>
          </cell>
        </row>
        <row r="106">
          <cell r="A106" t="str">
            <v>46090608</v>
          </cell>
          <cell r="B106" t="str">
            <v>帳務處理收入－數據業務　　　　</v>
          </cell>
          <cell r="C106">
            <v>1216477</v>
          </cell>
          <cell r="D106">
            <v>0</v>
          </cell>
          <cell r="E106">
            <v>1216477</v>
          </cell>
          <cell r="F106">
            <v>9884326</v>
          </cell>
          <cell r="G106">
            <v>0</v>
          </cell>
          <cell r="H106">
            <v>9884326</v>
          </cell>
          <cell r="I106">
            <v>0</v>
          </cell>
          <cell r="J106" t="str">
            <v>D</v>
          </cell>
        </row>
        <row r="107">
          <cell r="A107" t="str">
            <v>460907</v>
          </cell>
          <cell r="B107" t="str">
            <v>佣金收入　　　　　　　　　　　</v>
          </cell>
          <cell r="C107">
            <v>0</v>
          </cell>
          <cell r="D107">
            <v>4000</v>
          </cell>
          <cell r="E107">
            <v>-4000</v>
          </cell>
          <cell r="F107">
            <v>0</v>
          </cell>
          <cell r="G107">
            <v>33000</v>
          </cell>
          <cell r="H107">
            <v>-33000</v>
          </cell>
          <cell r="I107">
            <v>45000</v>
          </cell>
          <cell r="J107" t="str">
            <v>D</v>
          </cell>
        </row>
        <row r="108">
          <cell r="A108" t="str">
            <v>460908</v>
          </cell>
          <cell r="B108" t="str">
            <v>號簿業務收入　　　　　　　　　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>S</v>
          </cell>
        </row>
        <row r="109">
          <cell r="A109" t="str">
            <v>46090801</v>
          </cell>
          <cell r="B109" t="str">
            <v>平面號簿廣告收入　　　　　　　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>D</v>
          </cell>
        </row>
        <row r="110">
          <cell r="A110" t="str">
            <v>46090802</v>
          </cell>
          <cell r="B110" t="str">
            <v>電子號簿廣告收入　　　　　　　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 t="str">
            <v>D</v>
          </cell>
        </row>
        <row r="111">
          <cell r="A111" t="str">
            <v>46090899</v>
          </cell>
          <cell r="B111" t="str">
            <v>其他號簿業務收入　　　　　　　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>D</v>
          </cell>
        </row>
        <row r="112">
          <cell r="A112" t="str">
            <v>460911</v>
          </cell>
          <cell r="B112" t="str">
            <v>客戶專案建置收入　　　　　　　</v>
          </cell>
          <cell r="C112">
            <v>9306123</v>
          </cell>
          <cell r="D112">
            <v>12490000</v>
          </cell>
          <cell r="E112">
            <v>-3183877</v>
          </cell>
          <cell r="F112">
            <v>323096691</v>
          </cell>
          <cell r="G112">
            <v>108700000</v>
          </cell>
          <cell r="H112">
            <v>214396691</v>
          </cell>
          <cell r="I112">
            <v>146905000</v>
          </cell>
          <cell r="J112" t="str">
            <v>D</v>
          </cell>
        </row>
        <row r="113">
          <cell r="A113" t="str">
            <v>460913</v>
          </cell>
          <cell r="B113" t="str">
            <v>政府採購資訊公告系統收入　　　</v>
          </cell>
          <cell r="C113">
            <v>1595902</v>
          </cell>
          <cell r="D113">
            <v>1277000</v>
          </cell>
          <cell r="E113">
            <v>318902</v>
          </cell>
          <cell r="F113">
            <v>13144468</v>
          </cell>
          <cell r="G113">
            <v>11106000</v>
          </cell>
          <cell r="H113">
            <v>2038468</v>
          </cell>
          <cell r="I113">
            <v>15010000</v>
          </cell>
          <cell r="J113" t="str">
            <v>S</v>
          </cell>
        </row>
        <row r="114">
          <cell r="A114" t="str">
            <v>46091301</v>
          </cell>
          <cell r="B114" t="str">
            <v>政府採購公報收入　　　　　　　</v>
          </cell>
          <cell r="C114">
            <v>1441617</v>
          </cell>
          <cell r="D114">
            <v>1246000</v>
          </cell>
          <cell r="E114">
            <v>195617</v>
          </cell>
          <cell r="F114">
            <v>12922093</v>
          </cell>
          <cell r="G114">
            <v>10840000</v>
          </cell>
          <cell r="H114">
            <v>2082093</v>
          </cell>
          <cell r="I114">
            <v>14650000</v>
          </cell>
          <cell r="J114" t="str">
            <v>D</v>
          </cell>
        </row>
        <row r="115">
          <cell r="A115" t="str">
            <v>46091302</v>
          </cell>
          <cell r="B115" t="str">
            <v>採購相關資訊代傳服務收入　　　</v>
          </cell>
          <cell r="C115">
            <v>8571</v>
          </cell>
          <cell r="D115">
            <v>9000</v>
          </cell>
          <cell r="E115">
            <v>-429</v>
          </cell>
          <cell r="F115">
            <v>76661</v>
          </cell>
          <cell r="G115">
            <v>73000</v>
          </cell>
          <cell r="H115">
            <v>3661</v>
          </cell>
          <cell r="I115">
            <v>100000</v>
          </cell>
          <cell r="J115" t="str">
            <v>D</v>
          </cell>
        </row>
        <row r="116">
          <cell r="A116" t="str">
            <v>46091303</v>
          </cell>
          <cell r="B116" t="str">
            <v>政府採購公報夾報廣告收入　　　</v>
          </cell>
          <cell r="C116">
            <v>145714</v>
          </cell>
          <cell r="D116">
            <v>22000</v>
          </cell>
          <cell r="E116">
            <v>123714</v>
          </cell>
          <cell r="F116">
            <v>145714</v>
          </cell>
          <cell r="G116">
            <v>193000</v>
          </cell>
          <cell r="H116">
            <v>-47286</v>
          </cell>
          <cell r="I116">
            <v>260000</v>
          </cell>
          <cell r="J116" t="str">
            <v>D</v>
          </cell>
        </row>
        <row r="117">
          <cell r="A117" t="str">
            <v>460921</v>
          </cell>
          <cell r="B117" t="str">
            <v>　　　　　　　　　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>D</v>
          </cell>
        </row>
        <row r="118">
          <cell r="A118" t="str">
            <v>460999</v>
          </cell>
          <cell r="B118" t="str">
            <v>其他業務收入　　　　　　　　　</v>
          </cell>
          <cell r="C118">
            <v>82202</v>
          </cell>
          <cell r="D118">
            <v>255000</v>
          </cell>
          <cell r="E118">
            <v>-172798</v>
          </cell>
          <cell r="F118">
            <v>2381069</v>
          </cell>
          <cell r="G118">
            <v>2220000</v>
          </cell>
          <cell r="H118">
            <v>161069</v>
          </cell>
          <cell r="I118">
            <v>3000000</v>
          </cell>
          <cell r="J118" t="str">
            <v>D</v>
          </cell>
        </row>
        <row r="119">
          <cell r="A119" t="str">
            <v>47</v>
          </cell>
          <cell r="B119" t="str">
            <v>內部轉撥收入　　　　　　　　　</v>
          </cell>
          <cell r="C119">
            <v>184690029</v>
          </cell>
          <cell r="D119">
            <v>245364000</v>
          </cell>
          <cell r="E119">
            <v>-60673971</v>
          </cell>
          <cell r="F119">
            <v>2256553575</v>
          </cell>
          <cell r="G119">
            <v>2206486000</v>
          </cell>
          <cell r="H119">
            <v>50067575</v>
          </cell>
          <cell r="I119">
            <v>2942009000</v>
          </cell>
          <cell r="J119" t="str">
            <v>S</v>
          </cell>
        </row>
        <row r="120">
          <cell r="A120" t="str">
            <v>470</v>
          </cell>
          <cell r="B120" t="str">
            <v>內部轉撥收入　　　　　　　　　</v>
          </cell>
          <cell r="C120">
            <v>184690029</v>
          </cell>
          <cell r="D120">
            <v>245364000</v>
          </cell>
          <cell r="E120">
            <v>-60673971</v>
          </cell>
          <cell r="F120">
            <v>2256553575</v>
          </cell>
          <cell r="G120">
            <v>2206486000</v>
          </cell>
          <cell r="H120">
            <v>50067575</v>
          </cell>
          <cell r="I120">
            <v>2942009000</v>
          </cell>
          <cell r="J120" t="str">
            <v>S</v>
          </cell>
        </row>
        <row r="121">
          <cell r="A121" t="str">
            <v>4702</v>
          </cell>
          <cell r="B121" t="str">
            <v>內部轉撥收入　　　　　　　　　</v>
          </cell>
          <cell r="C121">
            <v>184690029</v>
          </cell>
          <cell r="D121">
            <v>245364000</v>
          </cell>
          <cell r="E121">
            <v>-60673971</v>
          </cell>
          <cell r="F121">
            <v>2256553575</v>
          </cell>
          <cell r="G121">
            <v>2206486000</v>
          </cell>
          <cell r="H121">
            <v>50067575</v>
          </cell>
          <cell r="I121">
            <v>2942009000</v>
          </cell>
          <cell r="J121" t="str">
            <v>S</v>
          </cell>
        </row>
        <row r="122">
          <cell r="A122" t="str">
            <v>470211</v>
          </cell>
          <cell r="B122" t="str">
            <v>專線電路出租收入　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 t="str">
            <v>S</v>
          </cell>
        </row>
        <row r="123">
          <cell r="A123" t="str">
            <v>470211CL</v>
          </cell>
          <cell r="B123" t="str">
            <v>專線出租－行動業務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>D</v>
          </cell>
        </row>
        <row r="124">
          <cell r="A124" t="str">
            <v>470212</v>
          </cell>
          <cell r="B124" t="str">
            <v>網際網路及加值收入　　　　　　</v>
          </cell>
          <cell r="C124">
            <v>17453964</v>
          </cell>
          <cell r="D124">
            <v>75972000</v>
          </cell>
          <cell r="E124">
            <v>-58518036</v>
          </cell>
          <cell r="F124">
            <v>442985638</v>
          </cell>
          <cell r="G124">
            <v>683199000</v>
          </cell>
          <cell r="H124">
            <v>-240213362</v>
          </cell>
          <cell r="I124">
            <v>910936000</v>
          </cell>
          <cell r="J124" t="str">
            <v>S</v>
          </cell>
        </row>
        <row r="125">
          <cell r="A125" t="str">
            <v>47021201</v>
          </cell>
          <cell r="B125" t="str">
            <v>網際網路及加值收入－市話　　　</v>
          </cell>
          <cell r="C125">
            <v>14438687</v>
          </cell>
          <cell r="D125">
            <v>60407000</v>
          </cell>
          <cell r="E125">
            <v>-45968313</v>
          </cell>
          <cell r="F125">
            <v>315160787</v>
          </cell>
          <cell r="G125">
            <v>543225000</v>
          </cell>
          <cell r="H125">
            <v>-228064213</v>
          </cell>
          <cell r="I125">
            <v>724303000</v>
          </cell>
          <cell r="J125" t="str">
            <v>D</v>
          </cell>
        </row>
        <row r="126">
          <cell r="A126" t="str">
            <v>47021202</v>
          </cell>
          <cell r="B126" t="str">
            <v>國內數據通信收入－長話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 t="str">
            <v>D</v>
          </cell>
        </row>
        <row r="127">
          <cell r="A127" t="str">
            <v>47021203</v>
          </cell>
          <cell r="B127" t="str">
            <v>網際網路及加值收入－行動　　　</v>
          </cell>
          <cell r="C127">
            <v>91900</v>
          </cell>
          <cell r="D127">
            <v>1838000</v>
          </cell>
          <cell r="E127">
            <v>-1746100</v>
          </cell>
          <cell r="F127">
            <v>2858350</v>
          </cell>
          <cell r="G127">
            <v>16528000</v>
          </cell>
          <cell r="H127">
            <v>-13669650</v>
          </cell>
          <cell r="I127">
            <v>22038000</v>
          </cell>
          <cell r="J127" t="str">
            <v>D</v>
          </cell>
        </row>
        <row r="128">
          <cell r="A128" t="str">
            <v>47021204</v>
          </cell>
          <cell r="B128" t="str">
            <v>國內數據通信收入－無線電叫人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str">
            <v>D</v>
          </cell>
        </row>
        <row r="129">
          <cell r="A129" t="str">
            <v>47021205</v>
          </cell>
          <cell r="B129" t="str">
            <v>國內數據通信收入－智慧型網路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 t="str">
            <v>D</v>
          </cell>
        </row>
        <row r="130">
          <cell r="A130" t="str">
            <v>47021206</v>
          </cell>
          <cell r="B130" t="str">
            <v>國內數據通信收入－國際電話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>D</v>
          </cell>
        </row>
        <row r="131">
          <cell r="A131" t="str">
            <v>47021207</v>
          </cell>
          <cell r="B131" t="str">
            <v>國內數據通信收入－電報　　　　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 t="str">
            <v>D</v>
          </cell>
        </row>
        <row r="132">
          <cell r="A132" t="str">
            <v>47021209</v>
          </cell>
          <cell r="B132" t="str">
            <v>網際網路及加值收入－不區分　　</v>
          </cell>
          <cell r="C132">
            <v>2923377</v>
          </cell>
          <cell r="D132">
            <v>13727000</v>
          </cell>
          <cell r="E132">
            <v>-10803623</v>
          </cell>
          <cell r="F132">
            <v>124966501</v>
          </cell>
          <cell r="G132">
            <v>123446000</v>
          </cell>
          <cell r="H132">
            <v>1520501</v>
          </cell>
          <cell r="I132">
            <v>164595000</v>
          </cell>
          <cell r="J132" t="str">
            <v>D</v>
          </cell>
        </row>
        <row r="133">
          <cell r="A133" t="str">
            <v>470222</v>
          </cell>
          <cell r="B133" t="str">
            <v>通信機房電力設備租金收入　　　</v>
          </cell>
          <cell r="C133">
            <v>234689</v>
          </cell>
          <cell r="D133">
            <v>142000</v>
          </cell>
          <cell r="E133">
            <v>92689</v>
          </cell>
          <cell r="F133">
            <v>2382201</v>
          </cell>
          <cell r="G133">
            <v>1274000</v>
          </cell>
          <cell r="H133">
            <v>1108201</v>
          </cell>
          <cell r="I133">
            <v>1700000</v>
          </cell>
          <cell r="J133" t="str">
            <v>S</v>
          </cell>
        </row>
        <row r="134">
          <cell r="A134" t="str">
            <v>47022201</v>
          </cell>
          <cell r="B134" t="str">
            <v>通信機房電力設備租金收入－市話</v>
          </cell>
          <cell r="C134">
            <v>0</v>
          </cell>
          <cell r="D134">
            <v>142000</v>
          </cell>
          <cell r="E134">
            <v>-142000</v>
          </cell>
          <cell r="F134">
            <v>0</v>
          </cell>
          <cell r="G134">
            <v>1274000</v>
          </cell>
          <cell r="H134">
            <v>-1274000</v>
          </cell>
          <cell r="I134">
            <v>1700000</v>
          </cell>
          <cell r="J134" t="str">
            <v>D</v>
          </cell>
        </row>
        <row r="135">
          <cell r="A135" t="str">
            <v>47022202</v>
          </cell>
          <cell r="B135" t="str">
            <v>通信機房電力設備租金收入－長話</v>
          </cell>
          <cell r="C135">
            <v>234689</v>
          </cell>
          <cell r="D135">
            <v>0</v>
          </cell>
          <cell r="E135">
            <v>234689</v>
          </cell>
          <cell r="F135">
            <v>2112201</v>
          </cell>
          <cell r="G135">
            <v>0</v>
          </cell>
          <cell r="H135">
            <v>2112201</v>
          </cell>
          <cell r="I135">
            <v>0</v>
          </cell>
          <cell r="J135" t="str">
            <v>S</v>
          </cell>
        </row>
        <row r="136">
          <cell r="A136" t="str">
            <v>47022202D</v>
          </cell>
          <cell r="B136" t="str">
            <v>通信機房電力設備租金－長途數據</v>
          </cell>
          <cell r="C136">
            <v>234689</v>
          </cell>
          <cell r="D136">
            <v>0</v>
          </cell>
          <cell r="E136">
            <v>234689</v>
          </cell>
          <cell r="F136">
            <v>2112201</v>
          </cell>
          <cell r="G136">
            <v>0</v>
          </cell>
          <cell r="H136">
            <v>2112201</v>
          </cell>
          <cell r="I136">
            <v>0</v>
          </cell>
          <cell r="J136" t="str">
            <v>D</v>
          </cell>
        </row>
        <row r="137">
          <cell r="A137" t="str">
            <v>47022203</v>
          </cell>
          <cell r="B137" t="str">
            <v>通信機房電力設備租金收入－行動</v>
          </cell>
          <cell r="C137">
            <v>0</v>
          </cell>
          <cell r="D137">
            <v>0</v>
          </cell>
          <cell r="E137">
            <v>0</v>
          </cell>
          <cell r="F137">
            <v>270000</v>
          </cell>
          <cell r="G137">
            <v>0</v>
          </cell>
          <cell r="H137">
            <v>270000</v>
          </cell>
          <cell r="I137">
            <v>0</v>
          </cell>
          <cell r="J137" t="str">
            <v>S</v>
          </cell>
        </row>
        <row r="138">
          <cell r="A138" t="str">
            <v>47022203D</v>
          </cell>
          <cell r="B138" t="str">
            <v>通信機房電力設備租金－行動數據</v>
          </cell>
          <cell r="C138">
            <v>0</v>
          </cell>
          <cell r="D138">
            <v>0</v>
          </cell>
          <cell r="E138">
            <v>0</v>
          </cell>
          <cell r="F138">
            <v>270000</v>
          </cell>
          <cell r="G138">
            <v>0</v>
          </cell>
          <cell r="H138">
            <v>270000</v>
          </cell>
          <cell r="I138">
            <v>0</v>
          </cell>
          <cell r="J138" t="str">
            <v>D</v>
          </cell>
        </row>
        <row r="139">
          <cell r="A139" t="str">
            <v>47022204</v>
          </cell>
          <cell r="B139" t="str">
            <v>通信機房電力設備租金收入－無線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>D</v>
          </cell>
        </row>
        <row r="140">
          <cell r="A140" t="str">
            <v>47022205</v>
          </cell>
          <cell r="B140" t="str">
            <v>通信機房電力設備租金收入－ＩＮ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 t="str">
            <v>D</v>
          </cell>
        </row>
        <row r="141">
          <cell r="A141" t="str">
            <v>470224</v>
          </cell>
          <cell r="B141" t="str">
            <v>基地台租金收入　　　　　　　　</v>
          </cell>
          <cell r="C141">
            <v>15000</v>
          </cell>
          <cell r="D141">
            <v>0</v>
          </cell>
          <cell r="E141">
            <v>15000</v>
          </cell>
          <cell r="F141">
            <v>60000</v>
          </cell>
          <cell r="G141">
            <v>0</v>
          </cell>
          <cell r="H141">
            <v>60000</v>
          </cell>
          <cell r="I141">
            <v>0</v>
          </cell>
          <cell r="J141" t="str">
            <v>S</v>
          </cell>
        </row>
        <row r="142">
          <cell r="A142" t="str">
            <v>47022403</v>
          </cell>
          <cell r="B142" t="str">
            <v>基地台租金收入－行動　　　　　</v>
          </cell>
          <cell r="C142">
            <v>15000</v>
          </cell>
          <cell r="D142">
            <v>0</v>
          </cell>
          <cell r="E142">
            <v>15000</v>
          </cell>
          <cell r="F142">
            <v>60000</v>
          </cell>
          <cell r="G142">
            <v>0</v>
          </cell>
          <cell r="H142">
            <v>60000</v>
          </cell>
          <cell r="I142">
            <v>0</v>
          </cell>
          <cell r="J142" t="str">
            <v>D</v>
          </cell>
        </row>
        <row r="143">
          <cell r="A143" t="str">
            <v>470231</v>
          </cell>
          <cell r="B143" t="str">
            <v>代辦櫃檯業務收入　　　　　　　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 t="str">
            <v>S</v>
          </cell>
        </row>
        <row r="144">
          <cell r="A144" t="str">
            <v>47023109</v>
          </cell>
          <cell r="B144" t="str">
            <v>人力支援收入　　　　　　　　　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>D</v>
          </cell>
        </row>
        <row r="145">
          <cell r="A145" t="str">
            <v>470232</v>
          </cell>
          <cell r="B145" t="str">
            <v>帳務處理收入　　　　　　　　　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 t="str">
            <v>S</v>
          </cell>
        </row>
        <row r="146">
          <cell r="A146" t="str">
            <v>47023201</v>
          </cell>
          <cell r="B146" t="str">
            <v>帳務處理收入－市話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>D</v>
          </cell>
        </row>
        <row r="147">
          <cell r="A147" t="str">
            <v>470233</v>
          </cell>
          <cell r="B147" t="str">
            <v>帳單印寄收入　　　　　　　　　</v>
          </cell>
          <cell r="C147">
            <v>141983943</v>
          </cell>
          <cell r="D147">
            <v>122943000</v>
          </cell>
          <cell r="E147">
            <v>19040943</v>
          </cell>
          <cell r="F147">
            <v>1262990588</v>
          </cell>
          <cell r="G147">
            <v>1105588000</v>
          </cell>
          <cell r="H147">
            <v>157402588</v>
          </cell>
          <cell r="I147">
            <v>1474124000</v>
          </cell>
          <cell r="J147" t="str">
            <v>S</v>
          </cell>
        </row>
        <row r="148">
          <cell r="A148" t="str">
            <v>47023301</v>
          </cell>
          <cell r="B148" t="str">
            <v>帳單印寄收入－市話　　　　　　</v>
          </cell>
          <cell r="C148">
            <v>91069278</v>
          </cell>
          <cell r="D148">
            <v>87405000</v>
          </cell>
          <cell r="E148">
            <v>3664278</v>
          </cell>
          <cell r="F148">
            <v>814544065</v>
          </cell>
          <cell r="G148">
            <v>786015000</v>
          </cell>
          <cell r="H148">
            <v>28529065</v>
          </cell>
          <cell r="I148">
            <v>1048020000</v>
          </cell>
          <cell r="J148" t="str">
            <v>D</v>
          </cell>
        </row>
        <row r="149">
          <cell r="A149" t="str">
            <v>47023302</v>
          </cell>
          <cell r="B149" t="str">
            <v>帳單印寄收入－長話　　　　　　</v>
          </cell>
          <cell r="C149">
            <v>0</v>
          </cell>
          <cell r="D149">
            <v>112000</v>
          </cell>
          <cell r="E149">
            <v>-112000</v>
          </cell>
          <cell r="F149">
            <v>62937</v>
          </cell>
          <cell r="G149">
            <v>1000000</v>
          </cell>
          <cell r="H149">
            <v>-937063</v>
          </cell>
          <cell r="I149">
            <v>1335000</v>
          </cell>
          <cell r="J149" t="str">
            <v>D</v>
          </cell>
        </row>
        <row r="150">
          <cell r="A150" t="str">
            <v>47023303</v>
          </cell>
          <cell r="B150" t="str">
            <v>帳單印寄收入－行動　　　　　　</v>
          </cell>
          <cell r="C150">
            <v>50702441</v>
          </cell>
          <cell r="D150">
            <v>34943000</v>
          </cell>
          <cell r="E150">
            <v>15759441</v>
          </cell>
          <cell r="F150">
            <v>445958561</v>
          </cell>
          <cell r="G150">
            <v>314231000</v>
          </cell>
          <cell r="H150">
            <v>131727561</v>
          </cell>
          <cell r="I150">
            <v>418976000</v>
          </cell>
          <cell r="J150" t="str">
            <v>D</v>
          </cell>
        </row>
        <row r="151">
          <cell r="A151" t="str">
            <v>47023304</v>
          </cell>
          <cell r="B151" t="str">
            <v>帳單印寄收入－無線　　　　　　</v>
          </cell>
          <cell r="C151">
            <v>100537</v>
          </cell>
          <cell r="D151">
            <v>341000</v>
          </cell>
          <cell r="E151">
            <v>-240463</v>
          </cell>
          <cell r="F151">
            <v>1239622</v>
          </cell>
          <cell r="G151">
            <v>3066000</v>
          </cell>
          <cell r="H151">
            <v>-1826378</v>
          </cell>
          <cell r="I151">
            <v>4089000</v>
          </cell>
          <cell r="J151" t="str">
            <v>D</v>
          </cell>
        </row>
        <row r="152">
          <cell r="A152" t="str">
            <v>47023305</v>
          </cell>
          <cell r="B152" t="str">
            <v>帳單印寄收入－智慧型網路　　　</v>
          </cell>
          <cell r="C152">
            <v>37838</v>
          </cell>
          <cell r="D152">
            <v>95000</v>
          </cell>
          <cell r="E152">
            <v>-57162</v>
          </cell>
          <cell r="F152">
            <v>312122</v>
          </cell>
          <cell r="G152">
            <v>851000</v>
          </cell>
          <cell r="H152">
            <v>-538878</v>
          </cell>
          <cell r="I152">
            <v>1136000</v>
          </cell>
          <cell r="J152" t="str">
            <v>D</v>
          </cell>
        </row>
        <row r="153">
          <cell r="A153" t="str">
            <v>47023306</v>
          </cell>
          <cell r="B153" t="str">
            <v>帳單印寄收入－國際電話　　　　</v>
          </cell>
          <cell r="C153">
            <v>73849</v>
          </cell>
          <cell r="D153">
            <v>0</v>
          </cell>
          <cell r="E153">
            <v>73849</v>
          </cell>
          <cell r="F153">
            <v>698281</v>
          </cell>
          <cell r="G153">
            <v>0</v>
          </cell>
          <cell r="H153">
            <v>698281</v>
          </cell>
          <cell r="I153">
            <v>0</v>
          </cell>
          <cell r="J153" t="str">
            <v>D</v>
          </cell>
        </row>
        <row r="154">
          <cell r="A154" t="str">
            <v>47023309</v>
          </cell>
          <cell r="B154" t="str">
            <v>專案研究收入　　　　　　　　　</v>
          </cell>
          <cell r="C154">
            <v>0</v>
          </cell>
          <cell r="D154">
            <v>0</v>
          </cell>
          <cell r="E154">
            <v>0</v>
          </cell>
          <cell r="F154">
            <v>175000</v>
          </cell>
          <cell r="G154">
            <v>0</v>
          </cell>
          <cell r="H154">
            <v>175000</v>
          </cell>
          <cell r="I154">
            <v>0</v>
          </cell>
          <cell r="J154" t="str">
            <v>D</v>
          </cell>
        </row>
        <row r="155">
          <cell r="A155" t="str">
            <v>47023315</v>
          </cell>
          <cell r="B155" t="str">
            <v>帳單印寄收入－電路出租　　　　</v>
          </cell>
          <cell r="C155">
            <v>0</v>
          </cell>
          <cell r="D155">
            <v>47000</v>
          </cell>
          <cell r="E155">
            <v>-47000</v>
          </cell>
          <cell r="F155">
            <v>0</v>
          </cell>
          <cell r="G155">
            <v>425000</v>
          </cell>
          <cell r="H155">
            <v>-425000</v>
          </cell>
          <cell r="I155">
            <v>568000</v>
          </cell>
          <cell r="J155" t="str">
            <v>D</v>
          </cell>
        </row>
        <row r="156">
          <cell r="A156" t="str">
            <v>470234</v>
          </cell>
          <cell r="B156" t="str">
            <v>號簿刊登收入－行銷推廣　　　　</v>
          </cell>
          <cell r="C156">
            <v>0</v>
          </cell>
          <cell r="D156">
            <v>4415000</v>
          </cell>
          <cell r="E156">
            <v>-4415000</v>
          </cell>
          <cell r="F156">
            <v>71035801</v>
          </cell>
          <cell r="G156">
            <v>39701000</v>
          </cell>
          <cell r="H156">
            <v>31334801</v>
          </cell>
          <cell r="I156">
            <v>52937000</v>
          </cell>
          <cell r="J156" t="str">
            <v>S</v>
          </cell>
        </row>
        <row r="157">
          <cell r="A157" t="str">
            <v>47023401</v>
          </cell>
          <cell r="B157" t="str">
            <v>號簿刊登收入－行銷推廣－市話　</v>
          </cell>
          <cell r="C157">
            <v>0</v>
          </cell>
          <cell r="D157">
            <v>3994000</v>
          </cell>
          <cell r="E157">
            <v>-3994000</v>
          </cell>
          <cell r="F157">
            <v>64103499</v>
          </cell>
          <cell r="G157">
            <v>35918000</v>
          </cell>
          <cell r="H157">
            <v>28185499</v>
          </cell>
          <cell r="I157">
            <v>47893000</v>
          </cell>
          <cell r="J157" t="str">
            <v>D</v>
          </cell>
        </row>
        <row r="158">
          <cell r="A158" t="str">
            <v>47023402</v>
          </cell>
          <cell r="B158" t="str">
            <v>號簿刊登收入（業宣及客戶資料）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 t="str">
            <v>D</v>
          </cell>
        </row>
        <row r="159">
          <cell r="A159" t="str">
            <v>47023403</v>
          </cell>
          <cell r="B159" t="str">
            <v>號簿刊登收入－行銷推廣－行動　</v>
          </cell>
          <cell r="C159">
            <v>0</v>
          </cell>
          <cell r="D159">
            <v>421000</v>
          </cell>
          <cell r="E159">
            <v>-421000</v>
          </cell>
          <cell r="F159">
            <v>4756120</v>
          </cell>
          <cell r="G159">
            <v>3783000</v>
          </cell>
          <cell r="H159">
            <v>973120</v>
          </cell>
          <cell r="I159">
            <v>5044000</v>
          </cell>
          <cell r="J159" t="str">
            <v>D</v>
          </cell>
        </row>
        <row r="160">
          <cell r="A160" t="str">
            <v>47023404</v>
          </cell>
          <cell r="B160" t="str">
            <v>號簿刊登收入（業宣及客戶資料）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 t="str">
            <v>D</v>
          </cell>
        </row>
        <row r="161">
          <cell r="A161" t="str">
            <v>47023405</v>
          </cell>
          <cell r="B161" t="str">
            <v>號簿刊登收入（業宣及客戶資料）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 t="str">
            <v>D</v>
          </cell>
        </row>
        <row r="162">
          <cell r="A162" t="str">
            <v>47023406</v>
          </cell>
          <cell r="B162" t="str">
            <v>號簿刊登收入（業宣及客戶資料）</v>
          </cell>
          <cell r="C162">
            <v>0</v>
          </cell>
          <cell r="D162">
            <v>0</v>
          </cell>
          <cell r="E162">
            <v>0</v>
          </cell>
          <cell r="F162">
            <v>2176182</v>
          </cell>
          <cell r="G162">
            <v>0</v>
          </cell>
          <cell r="H162">
            <v>2176182</v>
          </cell>
          <cell r="I162">
            <v>0</v>
          </cell>
          <cell r="J162" t="str">
            <v>D</v>
          </cell>
        </row>
        <row r="163">
          <cell r="A163" t="str">
            <v>470235</v>
          </cell>
          <cell r="B163" t="str">
            <v>行銷佣金收入　　　　　　　　　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 t="str">
            <v>S</v>
          </cell>
        </row>
        <row r="164">
          <cell r="A164" t="str">
            <v>47023501</v>
          </cell>
          <cell r="B164" t="str">
            <v>系統維護收入－市話　　　　　　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 t="str">
            <v>D</v>
          </cell>
        </row>
        <row r="165">
          <cell r="A165" t="str">
            <v>47023509</v>
          </cell>
          <cell r="B165" t="str">
            <v>系統維護收入－不區分　　　　　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 t="str">
            <v>D</v>
          </cell>
        </row>
        <row r="166">
          <cell r="A166" t="str">
            <v>470236</v>
          </cell>
          <cell r="B166" t="str">
            <v>專戶服務收入　　　　　　　　　</v>
          </cell>
          <cell r="C166">
            <v>0</v>
          </cell>
          <cell r="D166">
            <v>4000</v>
          </cell>
          <cell r="E166">
            <v>-4000</v>
          </cell>
          <cell r="F166">
            <v>0</v>
          </cell>
          <cell r="G166">
            <v>38000</v>
          </cell>
          <cell r="H166">
            <v>-38000</v>
          </cell>
          <cell r="I166">
            <v>50000</v>
          </cell>
          <cell r="J166" t="str">
            <v>S</v>
          </cell>
        </row>
        <row r="167">
          <cell r="A167" t="str">
            <v>47023608</v>
          </cell>
          <cell r="B167" t="str">
            <v>專戶服務收入－數據　　　　　　</v>
          </cell>
          <cell r="C167">
            <v>0</v>
          </cell>
          <cell r="D167">
            <v>4000</v>
          </cell>
          <cell r="E167">
            <v>-4000</v>
          </cell>
          <cell r="F167">
            <v>0</v>
          </cell>
          <cell r="G167">
            <v>38000</v>
          </cell>
          <cell r="H167">
            <v>-38000</v>
          </cell>
          <cell r="I167">
            <v>50000</v>
          </cell>
          <cell r="J167" t="str">
            <v>D</v>
          </cell>
        </row>
        <row r="168">
          <cell r="A168" t="str">
            <v>470238</v>
          </cell>
          <cell r="B168" t="str">
            <v>帳單合併作業收入　　　　　　　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1000</v>
          </cell>
          <cell r="J168" t="str">
            <v>S</v>
          </cell>
        </row>
        <row r="169">
          <cell r="A169" t="str">
            <v>47023802</v>
          </cell>
          <cell r="B169" t="str">
            <v>帳單合併作業收入－長話　　　　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 t="str">
            <v>D</v>
          </cell>
        </row>
        <row r="170">
          <cell r="A170" t="str">
            <v>47023803</v>
          </cell>
          <cell r="B170" t="str">
            <v>帳單合併作業收入－行動　　　　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1000</v>
          </cell>
          <cell r="J170" t="str">
            <v>D</v>
          </cell>
        </row>
        <row r="171">
          <cell r="A171" t="str">
            <v>470239</v>
          </cell>
          <cell r="B171" t="str">
            <v>收帳作業收入　　　　　　　　　</v>
          </cell>
          <cell r="C171">
            <v>58845</v>
          </cell>
          <cell r="D171">
            <v>14000</v>
          </cell>
          <cell r="E171">
            <v>44845</v>
          </cell>
          <cell r="F171">
            <v>2792602</v>
          </cell>
          <cell r="G171">
            <v>131000</v>
          </cell>
          <cell r="H171">
            <v>2661602</v>
          </cell>
          <cell r="I171">
            <v>176000</v>
          </cell>
          <cell r="J171" t="str">
            <v>S</v>
          </cell>
        </row>
        <row r="172">
          <cell r="A172" t="str">
            <v>470239AB</v>
          </cell>
          <cell r="B172" t="str">
            <v>　　　　　　　　　　　　　　　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 t="str">
            <v>D</v>
          </cell>
        </row>
        <row r="173">
          <cell r="A173" t="str">
            <v>470239AD</v>
          </cell>
          <cell r="B173" t="str">
            <v>　　　　　　　　　　　　　　　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 t="str">
            <v>D</v>
          </cell>
        </row>
        <row r="174">
          <cell r="A174" t="str">
            <v>470239AG</v>
          </cell>
          <cell r="B174" t="str">
            <v>　　　　　　　　　　　　　　　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 t="str">
            <v>D</v>
          </cell>
        </row>
        <row r="175">
          <cell r="A175" t="str">
            <v>470239AK</v>
          </cell>
          <cell r="B175" t="str">
            <v>　　　　　　　　　　　　　　　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 t="str">
            <v>D</v>
          </cell>
        </row>
        <row r="176">
          <cell r="A176" t="str">
            <v>470239AN</v>
          </cell>
          <cell r="B176" t="str">
            <v>　　　　　　　　　　　　　　　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 t="str">
            <v>D</v>
          </cell>
        </row>
        <row r="177">
          <cell r="A177" t="str">
            <v>470239BB</v>
          </cell>
          <cell r="B177" t="str">
            <v>　　　　　　　　　　　　　　　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>D</v>
          </cell>
        </row>
        <row r="178">
          <cell r="A178" t="str">
            <v>470239BN</v>
          </cell>
          <cell r="B178" t="str">
            <v>　　　　　　　　　　　　　　　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 t="str">
            <v>D</v>
          </cell>
        </row>
        <row r="179">
          <cell r="A179" t="str">
            <v>470239XN</v>
          </cell>
          <cell r="B179" t="str">
            <v>　　　　　　　　　　　　　　　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 t="str">
            <v>D</v>
          </cell>
        </row>
        <row r="180">
          <cell r="A180" t="str">
            <v>47023901</v>
          </cell>
          <cell r="B180" t="str">
            <v>收帳作業收入－市話　　　　　　</v>
          </cell>
          <cell r="C180">
            <v>2506</v>
          </cell>
          <cell r="D180">
            <v>0</v>
          </cell>
          <cell r="E180">
            <v>2506</v>
          </cell>
          <cell r="F180">
            <v>2404038</v>
          </cell>
          <cell r="G180">
            <v>0</v>
          </cell>
          <cell r="H180">
            <v>2404038</v>
          </cell>
          <cell r="I180">
            <v>0</v>
          </cell>
          <cell r="J180" t="str">
            <v>D</v>
          </cell>
        </row>
        <row r="181">
          <cell r="A181" t="str">
            <v>47023902</v>
          </cell>
          <cell r="B181" t="str">
            <v>收帳作業收入－長話　　　　　　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 t="str">
            <v>D</v>
          </cell>
        </row>
        <row r="182">
          <cell r="A182" t="str">
            <v>47023903</v>
          </cell>
          <cell r="B182" t="str">
            <v>收帳作業收入－行動　　　　　　</v>
          </cell>
          <cell r="C182">
            <v>17461</v>
          </cell>
          <cell r="D182">
            <v>14000</v>
          </cell>
          <cell r="E182">
            <v>3461</v>
          </cell>
          <cell r="F182">
            <v>139500</v>
          </cell>
          <cell r="G182">
            <v>130000</v>
          </cell>
          <cell r="H182">
            <v>9500</v>
          </cell>
          <cell r="I182">
            <v>173000</v>
          </cell>
          <cell r="J182" t="str">
            <v>D</v>
          </cell>
        </row>
        <row r="183">
          <cell r="A183" t="str">
            <v>47023906</v>
          </cell>
          <cell r="B183" t="str">
            <v>收帳作業收入－國際電話　　　　</v>
          </cell>
          <cell r="C183">
            <v>38878</v>
          </cell>
          <cell r="D183">
            <v>0</v>
          </cell>
          <cell r="E183">
            <v>38878</v>
          </cell>
          <cell r="F183">
            <v>249064</v>
          </cell>
          <cell r="G183">
            <v>1000</v>
          </cell>
          <cell r="H183">
            <v>248064</v>
          </cell>
          <cell r="I183">
            <v>3000</v>
          </cell>
          <cell r="J183" t="str">
            <v>D</v>
          </cell>
        </row>
        <row r="184">
          <cell r="A184" t="str">
            <v>47023909</v>
          </cell>
          <cell r="B184" t="str">
            <v>房租收入　　　　　　　　　　　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 t="str">
            <v>D</v>
          </cell>
        </row>
        <row r="185">
          <cell r="A185" t="str">
            <v>470243</v>
          </cell>
          <cell r="B185" t="str">
            <v>系統維護收入　　　　　　　　　</v>
          </cell>
          <cell r="C185">
            <v>23688147</v>
          </cell>
          <cell r="D185">
            <v>19266000</v>
          </cell>
          <cell r="E185">
            <v>4422147</v>
          </cell>
          <cell r="F185">
            <v>213193323</v>
          </cell>
          <cell r="G185">
            <v>173254000</v>
          </cell>
          <cell r="H185">
            <v>39939323</v>
          </cell>
          <cell r="I185">
            <v>231006000</v>
          </cell>
          <cell r="J185" t="str">
            <v>S</v>
          </cell>
        </row>
        <row r="186">
          <cell r="A186" t="str">
            <v>47024302</v>
          </cell>
          <cell r="B186" t="str">
            <v>系統維修收入－長話　　　　　　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 t="str">
            <v>D</v>
          </cell>
        </row>
        <row r="187">
          <cell r="A187" t="str">
            <v>47024309</v>
          </cell>
          <cell r="B187" t="str">
            <v>系統維修收入－不分區業務　　　</v>
          </cell>
          <cell r="C187">
            <v>23688147</v>
          </cell>
          <cell r="D187">
            <v>19266000</v>
          </cell>
          <cell r="E187">
            <v>4422147</v>
          </cell>
          <cell r="F187">
            <v>213193323</v>
          </cell>
          <cell r="G187">
            <v>173254000</v>
          </cell>
          <cell r="H187">
            <v>39939323</v>
          </cell>
          <cell r="I187">
            <v>231006000</v>
          </cell>
          <cell r="J187" t="str">
            <v>D</v>
          </cell>
        </row>
        <row r="188">
          <cell r="A188" t="str">
            <v>470244</v>
          </cell>
          <cell r="B188" t="str">
            <v>檢測維修收入　　　　　　　　　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 t="str">
            <v>S</v>
          </cell>
        </row>
        <row r="189">
          <cell r="A189" t="str">
            <v>47024401</v>
          </cell>
          <cell r="B189" t="str">
            <v>檢測維修收入－市話　　　　　　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 t="str">
            <v>D</v>
          </cell>
        </row>
        <row r="190">
          <cell r="A190" t="str">
            <v>47024403</v>
          </cell>
          <cell r="B190" t="str">
            <v>帳單印寄收入－行動　　　　　　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 t="str">
            <v>D</v>
          </cell>
        </row>
        <row r="191">
          <cell r="A191" t="str">
            <v>47024404</v>
          </cell>
          <cell r="B191" t="str">
            <v>帳單印寄收入－無線　　　　　　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 t="str">
            <v>D</v>
          </cell>
        </row>
        <row r="192">
          <cell r="A192" t="str">
            <v>47024405</v>
          </cell>
          <cell r="B192" t="str">
            <v>帳單印寄收入－智慧型網路　　　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 t="str">
            <v>D</v>
          </cell>
        </row>
        <row r="193">
          <cell r="A193" t="str">
            <v>47024406</v>
          </cell>
          <cell r="B193" t="str">
            <v>帳單印寄收入－國際　　　　　　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 t="str">
            <v>D</v>
          </cell>
        </row>
        <row r="194">
          <cell r="A194" t="str">
            <v>470246</v>
          </cell>
          <cell r="B194" t="str">
            <v>房租稅金及管理收入　　　　　　</v>
          </cell>
          <cell r="C194">
            <v>1141155</v>
          </cell>
          <cell r="D194">
            <v>1364000</v>
          </cell>
          <cell r="E194">
            <v>-222845</v>
          </cell>
          <cell r="F194">
            <v>10009961</v>
          </cell>
          <cell r="G194">
            <v>12258000</v>
          </cell>
          <cell r="H194">
            <v>-2248039</v>
          </cell>
          <cell r="I194">
            <v>16354000</v>
          </cell>
          <cell r="J194" t="str">
            <v>S</v>
          </cell>
        </row>
        <row r="195">
          <cell r="A195" t="str">
            <v>470246AB</v>
          </cell>
          <cell r="B195" t="str">
            <v>房稅及管理－市話傳輸　　　　　</v>
          </cell>
          <cell r="C195">
            <v>0</v>
          </cell>
          <cell r="D195">
            <v>49000</v>
          </cell>
          <cell r="E195">
            <v>-49000</v>
          </cell>
          <cell r="F195">
            <v>0</v>
          </cell>
          <cell r="G195">
            <v>443000</v>
          </cell>
          <cell r="H195">
            <v>-443000</v>
          </cell>
          <cell r="I195">
            <v>591000</v>
          </cell>
          <cell r="J195" t="str">
            <v>D</v>
          </cell>
        </row>
        <row r="196">
          <cell r="A196" t="str">
            <v>470246AD</v>
          </cell>
          <cell r="B196" t="str">
            <v>房稅及管理－市話線路　　　　　</v>
          </cell>
          <cell r="C196">
            <v>15657</v>
          </cell>
          <cell r="D196">
            <v>197000</v>
          </cell>
          <cell r="E196">
            <v>-181343</v>
          </cell>
          <cell r="F196">
            <v>140296</v>
          </cell>
          <cell r="G196">
            <v>1776000</v>
          </cell>
          <cell r="H196">
            <v>-1635704</v>
          </cell>
          <cell r="I196">
            <v>2368000</v>
          </cell>
          <cell r="J196" t="str">
            <v>D</v>
          </cell>
        </row>
        <row r="197">
          <cell r="A197" t="str">
            <v>470246AG</v>
          </cell>
          <cell r="B197" t="str">
            <v>房稅及管理－市話話房　　　　　</v>
          </cell>
          <cell r="C197">
            <v>155428</v>
          </cell>
          <cell r="D197">
            <v>152000</v>
          </cell>
          <cell r="E197">
            <v>3428</v>
          </cell>
          <cell r="F197">
            <v>1392672</v>
          </cell>
          <cell r="G197">
            <v>1365000</v>
          </cell>
          <cell r="H197">
            <v>27672</v>
          </cell>
          <cell r="I197">
            <v>1821000</v>
          </cell>
          <cell r="J197" t="str">
            <v>D</v>
          </cell>
        </row>
        <row r="198">
          <cell r="A198" t="str">
            <v>470246AK</v>
          </cell>
          <cell r="B198" t="str">
            <v>房稅及管理－市話料庫　　　　　</v>
          </cell>
          <cell r="C198">
            <v>0</v>
          </cell>
          <cell r="D198">
            <v>17000</v>
          </cell>
          <cell r="E198">
            <v>-17000</v>
          </cell>
          <cell r="F198">
            <v>0</v>
          </cell>
          <cell r="G198">
            <v>149000</v>
          </cell>
          <cell r="H198">
            <v>-149000</v>
          </cell>
          <cell r="I198">
            <v>200000</v>
          </cell>
          <cell r="J198" t="str">
            <v>D</v>
          </cell>
        </row>
        <row r="199">
          <cell r="A199" t="str">
            <v>470246AN</v>
          </cell>
          <cell r="B199" t="str">
            <v>房稅及管理－市話辦公室　　　　</v>
          </cell>
          <cell r="C199">
            <v>853516</v>
          </cell>
          <cell r="D199">
            <v>572000</v>
          </cell>
          <cell r="E199">
            <v>281516</v>
          </cell>
          <cell r="F199">
            <v>7647710</v>
          </cell>
          <cell r="G199">
            <v>5143000</v>
          </cell>
          <cell r="H199">
            <v>2504710</v>
          </cell>
          <cell r="I199">
            <v>6859000</v>
          </cell>
          <cell r="J199" t="str">
            <v>D</v>
          </cell>
        </row>
        <row r="200">
          <cell r="A200" t="str">
            <v>470246AR</v>
          </cell>
          <cell r="B200" t="str">
            <v>房稅及管理－市話備勤宿舍　　　</v>
          </cell>
          <cell r="C200">
            <v>62247</v>
          </cell>
          <cell r="D200">
            <v>61000</v>
          </cell>
          <cell r="E200">
            <v>1247</v>
          </cell>
          <cell r="F200">
            <v>557749</v>
          </cell>
          <cell r="G200">
            <v>547000</v>
          </cell>
          <cell r="H200">
            <v>10749</v>
          </cell>
          <cell r="I200">
            <v>730000</v>
          </cell>
          <cell r="J200" t="str">
            <v>D</v>
          </cell>
        </row>
        <row r="201">
          <cell r="A201" t="str">
            <v>470246BB</v>
          </cell>
          <cell r="B201" t="str">
            <v>房稅及管理－長話傳輸　　　　　</v>
          </cell>
          <cell r="C201">
            <v>36205</v>
          </cell>
          <cell r="D201">
            <v>0</v>
          </cell>
          <cell r="E201">
            <v>36205</v>
          </cell>
          <cell r="F201">
            <v>144820</v>
          </cell>
          <cell r="G201">
            <v>0</v>
          </cell>
          <cell r="H201">
            <v>144820</v>
          </cell>
          <cell r="I201">
            <v>0</v>
          </cell>
          <cell r="J201" t="str">
            <v>D</v>
          </cell>
        </row>
        <row r="202">
          <cell r="A202" t="str">
            <v>470246BN</v>
          </cell>
          <cell r="B202" t="str">
            <v>房稅及管理－長話辦公室　　　　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 t="str">
            <v>D</v>
          </cell>
        </row>
        <row r="203">
          <cell r="A203" t="str">
            <v>470246CB</v>
          </cell>
          <cell r="B203" t="str">
            <v>房稅及管理－行動電話傳輸　　　</v>
          </cell>
          <cell r="C203">
            <v>0</v>
          </cell>
          <cell r="D203">
            <v>91000</v>
          </cell>
          <cell r="E203">
            <v>-91000</v>
          </cell>
          <cell r="F203">
            <v>0</v>
          </cell>
          <cell r="G203">
            <v>816000</v>
          </cell>
          <cell r="H203">
            <v>-816000</v>
          </cell>
          <cell r="I203">
            <v>1087000</v>
          </cell>
          <cell r="J203" t="str">
            <v>D</v>
          </cell>
        </row>
        <row r="204">
          <cell r="A204" t="str">
            <v>470246CJ</v>
          </cell>
          <cell r="B204" t="str">
            <v>房稅及管理－行動基地台　　　　</v>
          </cell>
          <cell r="C204">
            <v>18102</v>
          </cell>
          <cell r="D204">
            <v>0</v>
          </cell>
          <cell r="E204">
            <v>18102</v>
          </cell>
          <cell r="F204">
            <v>126714</v>
          </cell>
          <cell r="G204">
            <v>0</v>
          </cell>
          <cell r="H204">
            <v>126714</v>
          </cell>
          <cell r="I204">
            <v>0</v>
          </cell>
          <cell r="J204" t="str">
            <v>D</v>
          </cell>
        </row>
        <row r="205">
          <cell r="A205" t="str">
            <v>470246CN</v>
          </cell>
          <cell r="B205" t="str">
            <v>房稅及管理－行動辦公室　　　　</v>
          </cell>
          <cell r="C205">
            <v>0</v>
          </cell>
          <cell r="D205">
            <v>192000</v>
          </cell>
          <cell r="E205">
            <v>-192000</v>
          </cell>
          <cell r="F205">
            <v>0</v>
          </cell>
          <cell r="G205">
            <v>1722000</v>
          </cell>
          <cell r="H205">
            <v>-1722000</v>
          </cell>
          <cell r="I205">
            <v>2301000</v>
          </cell>
          <cell r="J205" t="str">
            <v>D</v>
          </cell>
        </row>
        <row r="206">
          <cell r="A206" t="str">
            <v>470246CT</v>
          </cell>
          <cell r="B206" t="str">
            <v>房稅及管理－行動出租客戶設備　</v>
          </cell>
          <cell r="C206">
            <v>0</v>
          </cell>
          <cell r="D206">
            <v>33000</v>
          </cell>
          <cell r="E206">
            <v>-33000</v>
          </cell>
          <cell r="F206">
            <v>0</v>
          </cell>
          <cell r="G206">
            <v>297000</v>
          </cell>
          <cell r="H206">
            <v>-297000</v>
          </cell>
          <cell r="I206">
            <v>397000</v>
          </cell>
          <cell r="J206" t="str">
            <v>D</v>
          </cell>
        </row>
        <row r="207">
          <cell r="A207" t="str">
            <v>47024601</v>
          </cell>
          <cell r="B207" t="str">
            <v>資料刊豋印製收入－市話　　　　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 t="str">
            <v>D</v>
          </cell>
        </row>
        <row r="208">
          <cell r="A208" t="str">
            <v>47024603</v>
          </cell>
          <cell r="B208" t="str">
            <v>資料刊豋印製收入－行動電話　　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 t="str">
            <v>D</v>
          </cell>
        </row>
        <row r="209">
          <cell r="A209" t="str">
            <v>47024606</v>
          </cell>
          <cell r="B209" t="str">
            <v>資料刊豋印製收入－國際電話　　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 t="str">
            <v>D</v>
          </cell>
        </row>
        <row r="210">
          <cell r="A210" t="str">
            <v>47024609</v>
          </cell>
          <cell r="B210" t="str">
            <v>資料刊豋印製收入－不區分　　　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 t="str">
            <v>D</v>
          </cell>
        </row>
        <row r="211">
          <cell r="A211" t="str">
            <v>470248</v>
          </cell>
          <cell r="B211" t="str">
            <v>人力支援收入　　　　　　　　　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 t="str">
            <v>S</v>
          </cell>
        </row>
        <row r="212">
          <cell r="A212" t="str">
            <v>47024809</v>
          </cell>
          <cell r="B212" t="str">
            <v>人力支援收入－不區分業務　　　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 t="str">
            <v>D</v>
          </cell>
        </row>
        <row r="213">
          <cell r="A213" t="str">
            <v>470271</v>
          </cell>
          <cell r="B213" t="str">
            <v>部門間銷售卡片收入　　　　　　</v>
          </cell>
          <cell r="C213">
            <v>114286</v>
          </cell>
          <cell r="D213">
            <v>0</v>
          </cell>
          <cell r="E213">
            <v>114286</v>
          </cell>
          <cell r="F213">
            <v>1132384</v>
          </cell>
          <cell r="G213">
            <v>0</v>
          </cell>
          <cell r="H213">
            <v>1132384</v>
          </cell>
          <cell r="I213">
            <v>0</v>
          </cell>
          <cell r="J213" t="str">
            <v>S</v>
          </cell>
        </row>
        <row r="214">
          <cell r="A214" t="str">
            <v>47027101</v>
          </cell>
          <cell r="B214" t="str">
            <v>部門間銷售卡片收入－市話　　　</v>
          </cell>
          <cell r="C214">
            <v>114286</v>
          </cell>
          <cell r="D214">
            <v>0</v>
          </cell>
          <cell r="E214">
            <v>114286</v>
          </cell>
          <cell r="F214">
            <v>1120956</v>
          </cell>
          <cell r="G214">
            <v>0</v>
          </cell>
          <cell r="H214">
            <v>1120956</v>
          </cell>
          <cell r="I214">
            <v>0</v>
          </cell>
          <cell r="J214" t="str">
            <v>D</v>
          </cell>
        </row>
        <row r="215">
          <cell r="A215" t="str">
            <v>47027109</v>
          </cell>
          <cell r="B215" t="str">
            <v>部門間銷售卡片收入－不區分　　</v>
          </cell>
          <cell r="C215">
            <v>0</v>
          </cell>
          <cell r="D215">
            <v>0</v>
          </cell>
          <cell r="E215">
            <v>0</v>
          </cell>
          <cell r="F215">
            <v>11428</v>
          </cell>
          <cell r="G215">
            <v>0</v>
          </cell>
          <cell r="H215">
            <v>11428</v>
          </cell>
          <cell r="I215">
            <v>0</v>
          </cell>
          <cell r="J215" t="str">
            <v>D</v>
          </cell>
        </row>
        <row r="216">
          <cell r="A216" t="str">
            <v>470291</v>
          </cell>
          <cell r="B216" t="str">
            <v>號簿刊登收入－廣告及基本資料　</v>
          </cell>
          <cell r="C216">
            <v>0</v>
          </cell>
          <cell r="D216">
            <v>12819000</v>
          </cell>
          <cell r="E216">
            <v>-12819000</v>
          </cell>
          <cell r="F216">
            <v>215266262</v>
          </cell>
          <cell r="G216">
            <v>115288000</v>
          </cell>
          <cell r="H216">
            <v>99978262</v>
          </cell>
          <cell r="I216">
            <v>153716000</v>
          </cell>
          <cell r="J216" t="str">
            <v>S</v>
          </cell>
        </row>
        <row r="217">
          <cell r="A217" t="str">
            <v>47029101</v>
          </cell>
          <cell r="B217" t="str">
            <v>號簿刊登－廣告及基本資料－市話</v>
          </cell>
          <cell r="C217">
            <v>0</v>
          </cell>
          <cell r="D217">
            <v>11967000</v>
          </cell>
          <cell r="E217">
            <v>-11967000</v>
          </cell>
          <cell r="F217">
            <v>215266262</v>
          </cell>
          <cell r="G217">
            <v>107621000</v>
          </cell>
          <cell r="H217">
            <v>107645262</v>
          </cell>
          <cell r="I217">
            <v>143495000</v>
          </cell>
          <cell r="J217" t="str">
            <v>D</v>
          </cell>
        </row>
        <row r="218">
          <cell r="A218" t="str">
            <v>47029104</v>
          </cell>
          <cell r="B218" t="str">
            <v>號簿刊登－廣告及基本資料－無線</v>
          </cell>
          <cell r="C218">
            <v>0</v>
          </cell>
          <cell r="D218">
            <v>852000</v>
          </cell>
          <cell r="E218">
            <v>-852000</v>
          </cell>
          <cell r="F218">
            <v>0</v>
          </cell>
          <cell r="G218">
            <v>7667000</v>
          </cell>
          <cell r="H218">
            <v>-7667000</v>
          </cell>
          <cell r="I218">
            <v>10221000</v>
          </cell>
          <cell r="J218" t="str">
            <v>D</v>
          </cell>
        </row>
        <row r="219">
          <cell r="A219" t="str">
            <v>470292</v>
          </cell>
          <cell r="B219" t="str">
            <v>號簿刊登收入－號簿作業　　　　</v>
          </cell>
          <cell r="C219">
            <v>0</v>
          </cell>
          <cell r="D219">
            <v>8425000</v>
          </cell>
          <cell r="E219">
            <v>-8425000</v>
          </cell>
          <cell r="F219">
            <v>34704815</v>
          </cell>
          <cell r="G219">
            <v>75755000</v>
          </cell>
          <cell r="H219">
            <v>-41050185</v>
          </cell>
          <cell r="I219">
            <v>101009000</v>
          </cell>
          <cell r="J219" t="str">
            <v>S</v>
          </cell>
        </row>
        <row r="220">
          <cell r="A220" t="str">
            <v>47029201</v>
          </cell>
          <cell r="B220" t="str">
            <v>號簿刊登收入－號簿收入－市話　</v>
          </cell>
          <cell r="C220">
            <v>0</v>
          </cell>
          <cell r="D220">
            <v>8140000</v>
          </cell>
          <cell r="E220">
            <v>-8140000</v>
          </cell>
          <cell r="F220">
            <v>34704815</v>
          </cell>
          <cell r="G220">
            <v>73196000</v>
          </cell>
          <cell r="H220">
            <v>-38491185</v>
          </cell>
          <cell r="I220">
            <v>97596000</v>
          </cell>
          <cell r="J220" t="str">
            <v>D</v>
          </cell>
        </row>
        <row r="221">
          <cell r="A221" t="str">
            <v>47029204</v>
          </cell>
          <cell r="B221" t="str">
            <v>號簿刊登收入－號簿收入－無線　</v>
          </cell>
          <cell r="C221">
            <v>0</v>
          </cell>
          <cell r="D221">
            <v>285000</v>
          </cell>
          <cell r="E221">
            <v>-285000</v>
          </cell>
          <cell r="F221">
            <v>0</v>
          </cell>
          <cell r="G221">
            <v>2559000</v>
          </cell>
          <cell r="H221">
            <v>-2559000</v>
          </cell>
          <cell r="I221">
            <v>3413000</v>
          </cell>
          <cell r="J221" t="str">
            <v>D</v>
          </cell>
        </row>
        <row r="222">
          <cell r="A222" t="str">
            <v>470299</v>
          </cell>
          <cell r="B222" t="str">
            <v>其他內部轉撥收入　　　　　　　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 t="str">
            <v>S</v>
          </cell>
        </row>
        <row r="223">
          <cell r="A223" t="str">
            <v>47029901</v>
          </cell>
          <cell r="B223" t="str">
            <v>其他內部轉撥收入　　　　　　　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 t="str">
            <v>D</v>
          </cell>
        </row>
        <row r="224">
          <cell r="A224" t="str">
            <v>47029902</v>
          </cell>
          <cell r="B224" t="str">
            <v>其他內部轉撥收入　　　　　　　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 t="str">
            <v>D</v>
          </cell>
        </row>
        <row r="225">
          <cell r="A225" t="str">
            <v>47029906</v>
          </cell>
          <cell r="B225" t="str">
            <v>其他內部轉撥收入　　　　　　　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 t="str">
            <v>D</v>
          </cell>
        </row>
        <row r="226">
          <cell r="A226" t="str">
            <v>47029908</v>
          </cell>
          <cell r="B226" t="str">
            <v>其他內部轉撥收入－數據　　　　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 t="str">
            <v>D</v>
          </cell>
        </row>
        <row r="227">
          <cell r="A227" t="str">
            <v>47029909</v>
          </cell>
          <cell r="B227" t="str">
            <v>其他內部轉撥收入－不分區業務　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 t="str">
            <v>D</v>
          </cell>
        </row>
        <row r="228">
          <cell r="A228" t="str">
            <v>49</v>
          </cell>
          <cell r="B228" t="str">
            <v>營業外收入　　　　　　　　　　</v>
          </cell>
          <cell r="C228">
            <v>11302655</v>
          </cell>
          <cell r="D228">
            <v>4266000</v>
          </cell>
          <cell r="E228">
            <v>7036655</v>
          </cell>
          <cell r="F228">
            <v>97513518</v>
          </cell>
          <cell r="G228">
            <v>38365000</v>
          </cell>
          <cell r="H228">
            <v>59148518</v>
          </cell>
          <cell r="I228">
            <v>51159000</v>
          </cell>
          <cell r="J228" t="str">
            <v>S</v>
          </cell>
        </row>
        <row r="229">
          <cell r="A229" t="str">
            <v>490</v>
          </cell>
          <cell r="B229" t="str">
            <v>財務收入　　　　　　　　　　　</v>
          </cell>
          <cell r="C229">
            <v>558713</v>
          </cell>
          <cell r="D229">
            <v>668000</v>
          </cell>
          <cell r="E229">
            <v>-109287</v>
          </cell>
          <cell r="F229">
            <v>4372267</v>
          </cell>
          <cell r="G229">
            <v>6010000</v>
          </cell>
          <cell r="H229">
            <v>-1637733</v>
          </cell>
          <cell r="I229">
            <v>8014000</v>
          </cell>
          <cell r="J229" t="str">
            <v>S</v>
          </cell>
        </row>
        <row r="230">
          <cell r="A230" t="str">
            <v>4901</v>
          </cell>
          <cell r="B230" t="str">
            <v>利息收入　　　　　　　　　　　</v>
          </cell>
          <cell r="C230">
            <v>258713</v>
          </cell>
          <cell r="D230">
            <v>25000</v>
          </cell>
          <cell r="E230">
            <v>233713</v>
          </cell>
          <cell r="F230">
            <v>1614410</v>
          </cell>
          <cell r="G230">
            <v>225000</v>
          </cell>
          <cell r="H230">
            <v>1389410</v>
          </cell>
          <cell r="I230">
            <v>300000</v>
          </cell>
          <cell r="J230" t="str">
            <v>S</v>
          </cell>
        </row>
        <row r="231">
          <cell r="A231" t="str">
            <v>490101</v>
          </cell>
          <cell r="B231" t="str">
            <v>銀行存息收入　　　　　　　　　</v>
          </cell>
          <cell r="C231">
            <v>258713</v>
          </cell>
          <cell r="D231">
            <v>25000</v>
          </cell>
          <cell r="E231">
            <v>233713</v>
          </cell>
          <cell r="F231">
            <v>1614410</v>
          </cell>
          <cell r="G231">
            <v>225000</v>
          </cell>
          <cell r="H231">
            <v>1389410</v>
          </cell>
          <cell r="I231">
            <v>300000</v>
          </cell>
          <cell r="J231" t="str">
            <v>D</v>
          </cell>
        </row>
        <row r="232">
          <cell r="A232" t="str">
            <v>490102</v>
          </cell>
          <cell r="B232" t="str">
            <v>定期存單利息收入　　　　　　　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 t="str">
            <v>D</v>
          </cell>
        </row>
        <row r="233">
          <cell r="A233" t="str">
            <v>490199</v>
          </cell>
          <cell r="B233" t="str">
            <v>其他利息收入　　　　　　　　　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 t="str">
            <v>D</v>
          </cell>
        </row>
        <row r="234">
          <cell r="A234" t="str">
            <v>4902</v>
          </cell>
          <cell r="B234" t="str">
            <v>兌換利益　　　　　　　　　　　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 t="str">
            <v>S</v>
          </cell>
        </row>
        <row r="235">
          <cell r="A235" t="str">
            <v>490201</v>
          </cell>
          <cell r="B235" t="str">
            <v>已實現兌換利益　　　　　　　　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 t="str">
            <v>D</v>
          </cell>
        </row>
        <row r="236">
          <cell r="A236" t="str">
            <v>4903</v>
          </cell>
          <cell r="B236" t="str">
            <v>租賃收入　　　　　　　　　　　</v>
          </cell>
          <cell r="C236">
            <v>300000</v>
          </cell>
          <cell r="D236">
            <v>643000</v>
          </cell>
          <cell r="E236">
            <v>-343000</v>
          </cell>
          <cell r="F236">
            <v>2757857</v>
          </cell>
          <cell r="G236">
            <v>5785000</v>
          </cell>
          <cell r="H236">
            <v>-3027143</v>
          </cell>
          <cell r="I236">
            <v>7714000</v>
          </cell>
          <cell r="J236" t="str">
            <v>S</v>
          </cell>
        </row>
        <row r="237">
          <cell r="A237" t="str">
            <v>490301</v>
          </cell>
          <cell r="B237" t="str">
            <v>房地租金收入　　　　　　　　　</v>
          </cell>
          <cell r="C237">
            <v>300000</v>
          </cell>
          <cell r="D237">
            <v>643000</v>
          </cell>
          <cell r="E237">
            <v>-343000</v>
          </cell>
          <cell r="F237">
            <v>2757857</v>
          </cell>
          <cell r="G237">
            <v>5785000</v>
          </cell>
          <cell r="H237">
            <v>-3027143</v>
          </cell>
          <cell r="I237">
            <v>7714000</v>
          </cell>
          <cell r="J237" t="str">
            <v>S</v>
          </cell>
        </row>
        <row r="238">
          <cell r="A238" t="str">
            <v>49030101</v>
          </cell>
          <cell r="B238" t="str">
            <v>一般房地租金收入　　　　　　　</v>
          </cell>
          <cell r="C238">
            <v>300000</v>
          </cell>
          <cell r="D238">
            <v>643000</v>
          </cell>
          <cell r="E238">
            <v>-343000</v>
          </cell>
          <cell r="F238">
            <v>2757857</v>
          </cell>
          <cell r="G238">
            <v>5785000</v>
          </cell>
          <cell r="H238">
            <v>-3027143</v>
          </cell>
          <cell r="I238">
            <v>7714000</v>
          </cell>
          <cell r="J238" t="str">
            <v>D</v>
          </cell>
        </row>
        <row r="239">
          <cell r="A239" t="str">
            <v>49030102</v>
          </cell>
          <cell r="B239" t="str">
            <v>扣收員工宿舍使用費　　　　　　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 t="str">
            <v>D</v>
          </cell>
        </row>
        <row r="240">
          <cell r="A240" t="str">
            <v>491</v>
          </cell>
          <cell r="B240" t="str">
            <v>其他營業外收入　　　　　　　　</v>
          </cell>
          <cell r="C240">
            <v>10743942</v>
          </cell>
          <cell r="D240">
            <v>3598000</v>
          </cell>
          <cell r="E240">
            <v>7145942</v>
          </cell>
          <cell r="F240">
            <v>93141251</v>
          </cell>
          <cell r="G240">
            <v>32355000</v>
          </cell>
          <cell r="H240">
            <v>60786251</v>
          </cell>
          <cell r="I240">
            <v>43145000</v>
          </cell>
          <cell r="J240" t="str">
            <v>S</v>
          </cell>
        </row>
        <row r="241">
          <cell r="A241" t="str">
            <v>4911</v>
          </cell>
          <cell r="B241" t="str">
            <v>財產交易利益　　　　　　　　　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 t="str">
            <v>S</v>
          </cell>
        </row>
        <row r="242">
          <cell r="A242" t="str">
            <v>491102</v>
          </cell>
          <cell r="B242" t="str">
            <v>出售固定資產利益　　　　　　　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 t="str">
            <v>S</v>
          </cell>
        </row>
        <row r="243">
          <cell r="A243" t="str">
            <v>49110201</v>
          </cell>
          <cell r="B243" t="str">
            <v>應稅出售固定資產利益　　　　　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 t="str">
            <v>D</v>
          </cell>
        </row>
        <row r="244">
          <cell r="A244" t="str">
            <v>4922</v>
          </cell>
          <cell r="B244" t="str">
            <v>賠償收入　　　　　　　　　　　</v>
          </cell>
          <cell r="C244">
            <v>10666115</v>
          </cell>
          <cell r="D244">
            <v>3056000</v>
          </cell>
          <cell r="E244">
            <v>7610115</v>
          </cell>
          <cell r="F244">
            <v>90955450</v>
          </cell>
          <cell r="G244">
            <v>27481000</v>
          </cell>
          <cell r="H244">
            <v>63474450</v>
          </cell>
          <cell r="I244">
            <v>36645000</v>
          </cell>
          <cell r="J244" t="str">
            <v>S</v>
          </cell>
        </row>
        <row r="245">
          <cell r="A245" t="str">
            <v>492201</v>
          </cell>
          <cell r="B245" t="str">
            <v>包工罰款收入　　　　　　　　　</v>
          </cell>
          <cell r="C245">
            <v>0</v>
          </cell>
          <cell r="D245">
            <v>7000</v>
          </cell>
          <cell r="E245">
            <v>-7000</v>
          </cell>
          <cell r="F245">
            <v>74059</v>
          </cell>
          <cell r="G245">
            <v>58000</v>
          </cell>
          <cell r="H245">
            <v>16059</v>
          </cell>
          <cell r="I245">
            <v>79000</v>
          </cell>
          <cell r="J245" t="str">
            <v>D</v>
          </cell>
        </row>
        <row r="246">
          <cell r="A246" t="str">
            <v>492202</v>
          </cell>
          <cell r="B246" t="str">
            <v>員工罰款收入　　　　　　　　　</v>
          </cell>
          <cell r="C246">
            <v>0</v>
          </cell>
          <cell r="D246">
            <v>0</v>
          </cell>
          <cell r="E246">
            <v>0</v>
          </cell>
          <cell r="F246">
            <v>141660</v>
          </cell>
          <cell r="G246">
            <v>0</v>
          </cell>
          <cell r="H246">
            <v>141660</v>
          </cell>
          <cell r="I246">
            <v>0</v>
          </cell>
          <cell r="J246" t="str">
            <v>D</v>
          </cell>
        </row>
        <row r="247">
          <cell r="A247" t="str">
            <v>492203</v>
          </cell>
          <cell r="B247" t="str">
            <v>定貨遲交罰款收入　　　　　　　</v>
          </cell>
          <cell r="C247">
            <v>0</v>
          </cell>
          <cell r="D247">
            <v>696000</v>
          </cell>
          <cell r="E247">
            <v>-696000</v>
          </cell>
          <cell r="F247">
            <v>9045002</v>
          </cell>
          <cell r="G247">
            <v>6258000</v>
          </cell>
          <cell r="H247">
            <v>2787002</v>
          </cell>
          <cell r="I247">
            <v>8346000</v>
          </cell>
          <cell r="J247" t="str">
            <v>D</v>
          </cell>
        </row>
        <row r="248">
          <cell r="A248" t="str">
            <v>492204</v>
          </cell>
          <cell r="B248" t="str">
            <v>違章處理收入　　　　　　　　　</v>
          </cell>
          <cell r="C248">
            <v>10663815</v>
          </cell>
          <cell r="D248">
            <v>2353000</v>
          </cell>
          <cell r="E248">
            <v>8310815</v>
          </cell>
          <cell r="F248">
            <v>81692429</v>
          </cell>
          <cell r="G248">
            <v>21165000</v>
          </cell>
          <cell r="H248">
            <v>60527429</v>
          </cell>
          <cell r="I248">
            <v>28220000</v>
          </cell>
          <cell r="J248" t="str">
            <v>S</v>
          </cell>
        </row>
        <row r="249">
          <cell r="A249" t="str">
            <v>49220407</v>
          </cell>
          <cell r="B249" t="str">
            <v>違章處理收入－數據（不劃帳）　</v>
          </cell>
          <cell r="C249">
            <v>0</v>
          </cell>
          <cell r="D249">
            <v>1001000</v>
          </cell>
          <cell r="E249">
            <v>-1001000</v>
          </cell>
          <cell r="F249">
            <v>2007496</v>
          </cell>
          <cell r="G249">
            <v>9001000</v>
          </cell>
          <cell r="H249">
            <v>-6993504</v>
          </cell>
          <cell r="I249">
            <v>12000000</v>
          </cell>
          <cell r="J249" t="str">
            <v>D</v>
          </cell>
        </row>
        <row r="250">
          <cell r="A250" t="str">
            <v>49220408</v>
          </cell>
          <cell r="B250" t="str">
            <v>違章處理收入－數據（劃數據）　</v>
          </cell>
          <cell r="C250">
            <v>10663815</v>
          </cell>
          <cell r="D250">
            <v>1334000</v>
          </cell>
          <cell r="E250">
            <v>9329815</v>
          </cell>
          <cell r="F250">
            <v>79684933</v>
          </cell>
          <cell r="G250">
            <v>12000000</v>
          </cell>
          <cell r="H250">
            <v>67684933</v>
          </cell>
          <cell r="I250">
            <v>16000000</v>
          </cell>
          <cell r="J250" t="str">
            <v>D</v>
          </cell>
        </row>
        <row r="251">
          <cell r="A251" t="str">
            <v>49220409</v>
          </cell>
          <cell r="B251" t="str">
            <v>違章處理收入－其他　　　　　　</v>
          </cell>
          <cell r="C251">
            <v>0</v>
          </cell>
          <cell r="D251">
            <v>18000</v>
          </cell>
          <cell r="E251">
            <v>-18000</v>
          </cell>
          <cell r="F251">
            <v>0</v>
          </cell>
          <cell r="G251">
            <v>164000</v>
          </cell>
          <cell r="H251">
            <v>-164000</v>
          </cell>
          <cell r="I251">
            <v>220000</v>
          </cell>
          <cell r="J251" t="str">
            <v>D</v>
          </cell>
        </row>
        <row r="252">
          <cell r="A252" t="str">
            <v>492205</v>
          </cell>
          <cell r="B252" t="str">
            <v>損害賠償收入　　　　　　　　　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 t="str">
            <v>D</v>
          </cell>
        </row>
        <row r="253">
          <cell r="A253" t="str">
            <v>492221</v>
          </cell>
          <cell r="B253" t="str">
            <v>　　　　　　　　　　　　　　　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 t="str">
            <v>D</v>
          </cell>
        </row>
        <row r="254">
          <cell r="A254" t="str">
            <v>492299</v>
          </cell>
          <cell r="B254" t="str">
            <v>其他賠償收入　　　　　　　　　</v>
          </cell>
          <cell r="C254">
            <v>2300</v>
          </cell>
          <cell r="D254">
            <v>0</v>
          </cell>
          <cell r="E254">
            <v>2300</v>
          </cell>
          <cell r="F254">
            <v>2300</v>
          </cell>
          <cell r="G254">
            <v>0</v>
          </cell>
          <cell r="H254">
            <v>2300</v>
          </cell>
          <cell r="I254">
            <v>0</v>
          </cell>
          <cell r="J254" t="str">
            <v>D</v>
          </cell>
        </row>
        <row r="255">
          <cell r="A255" t="str">
            <v>4929</v>
          </cell>
          <cell r="B255" t="str">
            <v>什項收入　　　　　　　　　　　</v>
          </cell>
          <cell r="C255">
            <v>77827</v>
          </cell>
          <cell r="D255">
            <v>542000</v>
          </cell>
          <cell r="E255">
            <v>-464173</v>
          </cell>
          <cell r="F255">
            <v>2185801</v>
          </cell>
          <cell r="G255">
            <v>4874000</v>
          </cell>
          <cell r="H255">
            <v>-2688199</v>
          </cell>
          <cell r="I255">
            <v>6500000</v>
          </cell>
          <cell r="J255" t="str">
            <v>S</v>
          </cell>
        </row>
        <row r="256">
          <cell r="A256" t="str">
            <v>492902</v>
          </cell>
          <cell r="B256" t="str">
            <v>　　　　　　　　　　　　　　　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 t="str">
            <v>D</v>
          </cell>
        </row>
        <row r="257">
          <cell r="A257" t="str">
            <v>492903</v>
          </cell>
          <cell r="B257" t="str">
            <v>　　　　　　　　　　　　　　　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 t="str">
            <v>D</v>
          </cell>
        </row>
        <row r="258">
          <cell r="A258" t="str">
            <v>492904</v>
          </cell>
          <cell r="B258" t="str">
            <v>出售資材廢料收入　　　　　　　</v>
          </cell>
          <cell r="C258">
            <v>38095</v>
          </cell>
          <cell r="D258">
            <v>0</v>
          </cell>
          <cell r="E258">
            <v>38095</v>
          </cell>
          <cell r="F258">
            <v>38095</v>
          </cell>
          <cell r="G258">
            <v>0</v>
          </cell>
          <cell r="H258">
            <v>38095</v>
          </cell>
          <cell r="I258">
            <v>0</v>
          </cell>
          <cell r="J258" t="str">
            <v>D</v>
          </cell>
        </row>
        <row r="259">
          <cell r="A259" t="str">
            <v>492921</v>
          </cell>
          <cell r="B259" t="str">
            <v>　　　　　　　　　　　　　　　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 t="str">
            <v>D</v>
          </cell>
        </row>
        <row r="260">
          <cell r="A260" t="str">
            <v>492999</v>
          </cell>
          <cell r="B260" t="str">
            <v>其他什項收入　　　　　　　　　</v>
          </cell>
          <cell r="C260">
            <v>39732</v>
          </cell>
          <cell r="D260">
            <v>542000</v>
          </cell>
          <cell r="E260">
            <v>-502268</v>
          </cell>
          <cell r="F260">
            <v>2147706</v>
          </cell>
          <cell r="G260">
            <v>4874000</v>
          </cell>
          <cell r="H260">
            <v>-2726294</v>
          </cell>
          <cell r="I260">
            <v>6500000</v>
          </cell>
          <cell r="J260" t="str">
            <v>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大基金"/>
      <sheetName val="北基金"/>
      <sheetName val="中基金"/>
      <sheetName val="高基金"/>
      <sheetName val="榮院"/>
      <sheetName val="北"/>
      <sheetName val="蘇員"/>
      <sheetName val="中"/>
      <sheetName val="嘉灣"/>
      <sheetName val="高"/>
      <sheetName val="屏"/>
      <sheetName val="桃"/>
      <sheetName val="竹"/>
      <sheetName val="埔"/>
      <sheetName val="永"/>
      <sheetName val="玉鳳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(1)IS列印"/>
      <sheetName val="(2)BS列印"/>
      <sheetName val="IS"/>
      <sheetName val="BS"/>
      <sheetName val="(1)收支餘絀 "/>
      <sheetName val="(2)平衡表"/>
      <sheetName val="(3)營運量值表"/>
      <sheetName val="(4)收入明細表"/>
      <sheetName val="(5-1)資產負債明細表(1)"/>
      <sheetName val="(5-2)資產負債明細表(2)"/>
      <sheetName val="(6)管理及總務費用明細表"/>
      <sheetName val="成本與費用(4)"/>
      <sheetName val="業務計畫執行(5.工作底稿)"/>
      <sheetName val="(8)其他業務費用明細表"/>
      <sheetName val="(9)其他業務外費用明細表(8)"/>
      <sheetName val="(7)研究發展及訓練費用明細表"/>
      <sheetName val="預算分配總表 (test)"/>
      <sheetName val="營運量值表 (彙總)"/>
      <sheetName val="生產量值表 (彙總)"/>
      <sheetName val="預算分配表"/>
      <sheetName val="5第二期預算分配表(仟元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E8" t="str">
            <v>41</v>
          </cell>
          <cell r="F8" t="str">
            <v>業務收入</v>
          </cell>
          <cell r="G8">
            <v>566313000</v>
          </cell>
          <cell r="H8">
            <v>2000</v>
          </cell>
          <cell r="I8">
            <v>2000</v>
          </cell>
          <cell r="J8">
            <v>38832000</v>
          </cell>
          <cell r="K8">
            <v>72810000</v>
          </cell>
          <cell r="L8">
            <v>900000</v>
          </cell>
          <cell r="M8">
            <v>408900000</v>
          </cell>
          <cell r="N8">
            <v>38371000</v>
          </cell>
          <cell r="O8">
            <v>1000000</v>
          </cell>
          <cell r="P8">
            <v>1000000</v>
          </cell>
          <cell r="Q8">
            <v>1500000</v>
          </cell>
          <cell r="R8">
            <v>1500000</v>
          </cell>
          <cell r="S8">
            <v>1496000</v>
          </cell>
          <cell r="T8">
            <v>566313000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559817000</v>
          </cell>
          <cell r="AA8">
            <v>560817000</v>
          </cell>
          <cell r="AB8">
            <v>561817000</v>
          </cell>
          <cell r="AC8">
            <v>563317000</v>
          </cell>
          <cell r="AD8">
            <v>564817000</v>
          </cell>
          <cell r="AE8">
            <v>566313000</v>
          </cell>
        </row>
        <row r="9">
          <cell r="E9" t="str">
            <v>411</v>
          </cell>
          <cell r="F9" t="str">
            <v>勞務收入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E10" t="str">
            <v>4112</v>
          </cell>
          <cell r="F10" t="str">
            <v>服務收入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E11" t="str">
            <v>4116</v>
          </cell>
          <cell r="F11" t="str">
            <v>營建收入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2">
          <cell r="E12" t="str">
            <v>411Y</v>
          </cell>
          <cell r="F12" t="str">
            <v>其他勞務收入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E13" t="str">
            <v>412</v>
          </cell>
          <cell r="F13" t="str">
            <v>銷貨收入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E14" t="str">
            <v>4123</v>
          </cell>
          <cell r="F14" t="str">
            <v>製成品銷貨收入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E15" t="str">
            <v>4127</v>
          </cell>
          <cell r="F15" t="str">
            <v>農林漁牧銷貨收入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E16" t="str">
            <v>414</v>
          </cell>
          <cell r="F16" t="str">
            <v>租金及權利金收入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E17" t="str">
            <v>4141</v>
          </cell>
          <cell r="F17" t="str">
            <v>土地租金收入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E18" t="str">
            <v>414Y</v>
          </cell>
          <cell r="F18" t="str">
            <v>其他租金收入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E19" t="str">
            <v>415</v>
          </cell>
          <cell r="F19" t="str">
            <v>投融資業務收入</v>
          </cell>
          <cell r="G19">
            <v>445371000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408000000</v>
          </cell>
          <cell r="N19">
            <v>37371000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445371000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445371000</v>
          </cell>
          <cell r="AA19">
            <v>445371000</v>
          </cell>
          <cell r="AB19">
            <v>445371000</v>
          </cell>
          <cell r="AC19">
            <v>445371000</v>
          </cell>
          <cell r="AD19">
            <v>445371000</v>
          </cell>
          <cell r="AE19">
            <v>445371000</v>
          </cell>
        </row>
        <row r="20">
          <cell r="E20" t="str">
            <v>4151</v>
          </cell>
          <cell r="F20" t="str">
            <v>事業投資收入</v>
          </cell>
          <cell r="G20">
            <v>445371000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408000000</v>
          </cell>
          <cell r="N20">
            <v>37371000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445371000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445371000</v>
          </cell>
          <cell r="AA20">
            <v>445371000</v>
          </cell>
          <cell r="AB20">
            <v>445371000</v>
          </cell>
          <cell r="AC20">
            <v>445371000</v>
          </cell>
          <cell r="AD20">
            <v>445371000</v>
          </cell>
          <cell r="AE20">
            <v>445371000</v>
          </cell>
        </row>
        <row r="21">
          <cell r="E21">
            <v>4151.01</v>
          </cell>
          <cell r="F21" t="str">
            <v>民營事業投資收入</v>
          </cell>
          <cell r="G21">
            <v>408000000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408000000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408000000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408000000</v>
          </cell>
          <cell r="AA21">
            <v>408000000</v>
          </cell>
          <cell r="AB21">
            <v>408000000</v>
          </cell>
          <cell r="AC21">
            <v>408000000</v>
          </cell>
          <cell r="AD21">
            <v>408000000</v>
          </cell>
          <cell r="AE21">
            <v>408000000</v>
          </cell>
        </row>
        <row r="22">
          <cell r="E22">
            <v>4151.0200000000004</v>
          </cell>
          <cell r="F22" t="str">
            <v>各分預算解繳投資報酬</v>
          </cell>
          <cell r="G22">
            <v>37371000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37371000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37371000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37371000</v>
          </cell>
          <cell r="AA22">
            <v>37371000</v>
          </cell>
          <cell r="AB22">
            <v>37371000</v>
          </cell>
          <cell r="AC22">
            <v>37371000</v>
          </cell>
          <cell r="AD22">
            <v>37371000</v>
          </cell>
          <cell r="AE22">
            <v>37371000</v>
          </cell>
        </row>
        <row r="23">
          <cell r="E23" t="str">
            <v>41A</v>
          </cell>
          <cell r="F23" t="str">
            <v>其他業務收入</v>
          </cell>
          <cell r="G23">
            <v>120942000</v>
          </cell>
          <cell r="H23">
            <v>2000</v>
          </cell>
          <cell r="I23">
            <v>2000</v>
          </cell>
          <cell r="J23">
            <v>38832000</v>
          </cell>
          <cell r="K23">
            <v>72810000</v>
          </cell>
          <cell r="L23">
            <v>900000</v>
          </cell>
          <cell r="M23">
            <v>900000</v>
          </cell>
          <cell r="N23">
            <v>1000000</v>
          </cell>
          <cell r="O23">
            <v>1000000</v>
          </cell>
          <cell r="P23">
            <v>1000000</v>
          </cell>
          <cell r="Q23">
            <v>1500000</v>
          </cell>
          <cell r="R23">
            <v>1500000</v>
          </cell>
          <cell r="S23">
            <v>1496000</v>
          </cell>
          <cell r="T23">
            <v>120942000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114446000</v>
          </cell>
          <cell r="AA23">
            <v>115446000</v>
          </cell>
          <cell r="AB23">
            <v>116446000</v>
          </cell>
          <cell r="AC23">
            <v>117946000</v>
          </cell>
          <cell r="AD23">
            <v>119446000</v>
          </cell>
          <cell r="AE23">
            <v>120942000</v>
          </cell>
        </row>
        <row r="24">
          <cell r="E24" t="str">
            <v>41A8</v>
          </cell>
          <cell r="F24" t="str">
            <v>其他補助收入</v>
          </cell>
          <cell r="G24">
            <v>120942000</v>
          </cell>
          <cell r="H24">
            <v>2000</v>
          </cell>
          <cell r="I24">
            <v>2000</v>
          </cell>
          <cell r="J24">
            <v>38832000</v>
          </cell>
          <cell r="K24">
            <v>72810000</v>
          </cell>
          <cell r="L24">
            <v>900000</v>
          </cell>
          <cell r="M24">
            <v>900000</v>
          </cell>
          <cell r="N24">
            <v>1000000</v>
          </cell>
          <cell r="O24">
            <v>1000000</v>
          </cell>
          <cell r="P24">
            <v>1000000</v>
          </cell>
          <cell r="Q24">
            <v>1500000</v>
          </cell>
          <cell r="R24">
            <v>1500000</v>
          </cell>
          <cell r="S24">
            <v>1496000</v>
          </cell>
          <cell r="T24">
            <v>120942000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114446000</v>
          </cell>
          <cell r="AA24">
            <v>115446000</v>
          </cell>
          <cell r="AB24">
            <v>116446000</v>
          </cell>
          <cell r="AC24">
            <v>117946000</v>
          </cell>
          <cell r="AD24">
            <v>119446000</v>
          </cell>
          <cell r="AE24">
            <v>120942000</v>
          </cell>
        </row>
        <row r="25">
          <cell r="E25" t="str">
            <v>41A8.01</v>
          </cell>
          <cell r="F25" t="str">
            <v>退休照護經費補助</v>
          </cell>
          <cell r="G25">
            <v>110942000</v>
          </cell>
          <cell r="H25">
            <v>0</v>
          </cell>
          <cell r="I25">
            <v>0</v>
          </cell>
          <cell r="J25">
            <v>38832000</v>
          </cell>
          <cell r="K25">
            <v>72110000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110942000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110942000</v>
          </cell>
          <cell r="AA25">
            <v>110942000</v>
          </cell>
          <cell r="AB25">
            <v>110942000</v>
          </cell>
          <cell r="AC25">
            <v>110942000</v>
          </cell>
          <cell r="AD25">
            <v>110942000</v>
          </cell>
          <cell r="AE25">
            <v>110942000</v>
          </cell>
        </row>
        <row r="26">
          <cell r="E26" t="str">
            <v>41A8.02</v>
          </cell>
          <cell r="F26" t="str">
            <v>2008遊客倍增業務宣傳</v>
          </cell>
          <cell r="G26">
            <v>10000000</v>
          </cell>
          <cell r="H26">
            <v>2000</v>
          </cell>
          <cell r="I26">
            <v>2000</v>
          </cell>
          <cell r="J26">
            <v>0</v>
          </cell>
          <cell r="K26">
            <v>700000</v>
          </cell>
          <cell r="L26">
            <v>900000</v>
          </cell>
          <cell r="M26">
            <v>900000</v>
          </cell>
          <cell r="N26">
            <v>1000000</v>
          </cell>
          <cell r="O26">
            <v>1000000</v>
          </cell>
          <cell r="P26">
            <v>1000000</v>
          </cell>
          <cell r="Q26">
            <v>1500000</v>
          </cell>
          <cell r="R26">
            <v>1500000</v>
          </cell>
          <cell r="S26">
            <v>1496000</v>
          </cell>
          <cell r="T26">
            <v>10000000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3504000</v>
          </cell>
          <cell r="AA26">
            <v>4504000</v>
          </cell>
          <cell r="AB26">
            <v>5504000</v>
          </cell>
          <cell r="AC26">
            <v>7004000</v>
          </cell>
          <cell r="AD26">
            <v>8504000</v>
          </cell>
          <cell r="AE26">
            <v>10000000</v>
          </cell>
        </row>
        <row r="27">
          <cell r="E27" t="str">
            <v>41AY</v>
          </cell>
          <cell r="F27" t="str">
            <v>雜項業務收入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E28" t="str">
            <v>51</v>
          </cell>
          <cell r="F28" t="str">
            <v>業務成本與費用</v>
          </cell>
          <cell r="G28">
            <v>214386000</v>
          </cell>
          <cell r="H28">
            <v>1043000</v>
          </cell>
          <cell r="I28">
            <v>1799000</v>
          </cell>
          <cell r="J28">
            <v>48678000</v>
          </cell>
          <cell r="K28">
            <v>80317000</v>
          </cell>
          <cell r="L28">
            <v>8618000</v>
          </cell>
          <cell r="M28">
            <v>10065000</v>
          </cell>
          <cell r="N28">
            <v>7225000</v>
          </cell>
          <cell r="O28">
            <v>7728000</v>
          </cell>
          <cell r="P28">
            <v>9352000</v>
          </cell>
          <cell r="Q28">
            <v>9652000</v>
          </cell>
          <cell r="R28">
            <v>14499000</v>
          </cell>
          <cell r="S28">
            <v>15410000</v>
          </cell>
          <cell r="T28">
            <v>214386000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157745000</v>
          </cell>
          <cell r="AA28">
            <v>165473000</v>
          </cell>
          <cell r="AB28">
            <v>174825000</v>
          </cell>
          <cell r="AC28">
            <v>184477000</v>
          </cell>
          <cell r="AD28">
            <v>198976000</v>
          </cell>
          <cell r="AE28">
            <v>214386000</v>
          </cell>
        </row>
        <row r="29">
          <cell r="E29" t="str">
            <v>511</v>
          </cell>
          <cell r="F29" t="str">
            <v>勞務成本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E30" t="str">
            <v>5112</v>
          </cell>
          <cell r="F30" t="str">
            <v>服務成本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E31" t="str">
            <v>5116</v>
          </cell>
          <cell r="F31" t="str">
            <v>營建成本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E32" t="str">
            <v>511Y</v>
          </cell>
          <cell r="F32" t="str">
            <v>其他勞務成本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E33" t="str">
            <v>512</v>
          </cell>
          <cell r="F33" t="str">
            <v>銷貨成本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E34" t="str">
            <v>5123</v>
          </cell>
          <cell r="F34" t="str">
            <v>製成品銷貨成本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E35" t="str">
            <v>5127</v>
          </cell>
          <cell r="F35" t="str">
            <v>農林漁牧銷貨成本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E36" t="str">
            <v>514</v>
          </cell>
          <cell r="F36" t="str">
            <v>出租資產成本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E37" t="str">
            <v>5141</v>
          </cell>
          <cell r="F37" t="str">
            <v>出租土地成本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E38" t="str">
            <v>514Y</v>
          </cell>
          <cell r="F38" t="str">
            <v>其他出租成本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E39" t="str">
            <v>515</v>
          </cell>
          <cell r="F39" t="str">
            <v>投融資業務成本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E40" t="str">
            <v>5151</v>
          </cell>
          <cell r="F40" t="str">
            <v>事業投資成本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E41" t="str">
            <v>518</v>
          </cell>
          <cell r="F41" t="str">
            <v>其他業務成本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E42" t="str">
            <v>518Ｙ</v>
          </cell>
          <cell r="F42" t="str">
            <v>雜項業務成本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E43" t="str">
            <v>519</v>
          </cell>
          <cell r="F43" t="str">
            <v>行銷及業務費用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E44" t="str">
            <v>5191</v>
          </cell>
          <cell r="F44" t="str">
            <v>行銷費用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E45" t="str">
            <v>5192</v>
          </cell>
          <cell r="F45" t="str">
            <v>業務費用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E46" t="str">
            <v>51A</v>
          </cell>
          <cell r="F46" t="str">
            <v>管理及總務費用</v>
          </cell>
          <cell r="G46">
            <v>2257000</v>
          </cell>
          <cell r="H46">
            <v>156000</v>
          </cell>
          <cell r="I46">
            <v>226000</v>
          </cell>
          <cell r="J46">
            <v>136000</v>
          </cell>
          <cell r="K46">
            <v>76000</v>
          </cell>
          <cell r="L46">
            <v>373000</v>
          </cell>
          <cell r="M46">
            <v>80000</v>
          </cell>
          <cell r="N46">
            <v>89000</v>
          </cell>
          <cell r="O46">
            <v>188000</v>
          </cell>
          <cell r="P46">
            <v>268000</v>
          </cell>
          <cell r="Q46">
            <v>188000</v>
          </cell>
          <cell r="R46">
            <v>188000</v>
          </cell>
          <cell r="S46">
            <v>289000</v>
          </cell>
          <cell r="T46">
            <v>2257000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1136000</v>
          </cell>
          <cell r="AA46">
            <v>1324000</v>
          </cell>
          <cell r="AB46">
            <v>1592000</v>
          </cell>
          <cell r="AC46">
            <v>1780000</v>
          </cell>
          <cell r="AD46">
            <v>1968000</v>
          </cell>
          <cell r="AE46">
            <v>2257000</v>
          </cell>
        </row>
        <row r="47">
          <cell r="E47" t="str">
            <v>51A1</v>
          </cell>
          <cell r="F47" t="str">
            <v>管理費用及總務費用</v>
          </cell>
          <cell r="G47">
            <v>2257000</v>
          </cell>
          <cell r="H47">
            <v>156000</v>
          </cell>
          <cell r="I47">
            <v>226000</v>
          </cell>
          <cell r="J47">
            <v>136000</v>
          </cell>
          <cell r="K47">
            <v>76000</v>
          </cell>
          <cell r="L47">
            <v>373000</v>
          </cell>
          <cell r="M47">
            <v>80000</v>
          </cell>
          <cell r="N47">
            <v>89000</v>
          </cell>
          <cell r="O47">
            <v>188000</v>
          </cell>
          <cell r="P47">
            <v>268000</v>
          </cell>
          <cell r="Q47">
            <v>188000</v>
          </cell>
          <cell r="R47">
            <v>188000</v>
          </cell>
          <cell r="S47">
            <v>289000</v>
          </cell>
          <cell r="T47">
            <v>2257000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1136000</v>
          </cell>
          <cell r="AA47">
            <v>1324000</v>
          </cell>
          <cell r="AB47">
            <v>1592000</v>
          </cell>
          <cell r="AC47">
            <v>1780000</v>
          </cell>
          <cell r="AD47">
            <v>1968000</v>
          </cell>
          <cell r="AE47">
            <v>2257000</v>
          </cell>
        </row>
        <row r="48">
          <cell r="E48" t="str">
            <v>51A1.32</v>
          </cell>
          <cell r="F48" t="str">
            <v>超時工作報酬</v>
          </cell>
          <cell r="G48">
            <v>480000</v>
          </cell>
          <cell r="H48">
            <v>80000</v>
          </cell>
          <cell r="I48">
            <v>80000</v>
          </cell>
          <cell r="J48">
            <v>40000</v>
          </cell>
          <cell r="K48">
            <v>0</v>
          </cell>
          <cell r="L48">
            <v>40000</v>
          </cell>
          <cell r="M48">
            <v>0</v>
          </cell>
          <cell r="N48">
            <v>40000</v>
          </cell>
          <cell r="O48">
            <v>40000</v>
          </cell>
          <cell r="P48">
            <v>40000</v>
          </cell>
          <cell r="Q48">
            <v>40000</v>
          </cell>
          <cell r="R48">
            <v>40000</v>
          </cell>
          <cell r="S48">
            <v>40000</v>
          </cell>
          <cell r="T48">
            <v>480000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280000</v>
          </cell>
          <cell r="AA48">
            <v>320000</v>
          </cell>
          <cell r="AB48">
            <v>360000</v>
          </cell>
          <cell r="AC48">
            <v>400000</v>
          </cell>
          <cell r="AD48">
            <v>440000</v>
          </cell>
          <cell r="AE48">
            <v>480000</v>
          </cell>
        </row>
        <row r="49">
          <cell r="E49" t="str">
            <v>51A1.33</v>
          </cell>
          <cell r="F49" t="str">
            <v>業務費用</v>
          </cell>
          <cell r="G49">
            <v>440000</v>
          </cell>
          <cell r="H49">
            <v>30000</v>
          </cell>
          <cell r="I49">
            <v>30000</v>
          </cell>
          <cell r="J49">
            <v>50000</v>
          </cell>
          <cell r="K49">
            <v>30000</v>
          </cell>
          <cell r="L49">
            <v>30000</v>
          </cell>
          <cell r="M49">
            <v>30000</v>
          </cell>
          <cell r="N49">
            <v>7000</v>
          </cell>
          <cell r="O49">
            <v>46000</v>
          </cell>
          <cell r="P49">
            <v>46000</v>
          </cell>
          <cell r="Q49">
            <v>46000</v>
          </cell>
          <cell r="R49">
            <v>46000</v>
          </cell>
          <cell r="S49">
            <v>49000</v>
          </cell>
          <cell r="T49">
            <v>440000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207000</v>
          </cell>
          <cell r="AA49">
            <v>253000</v>
          </cell>
          <cell r="AB49">
            <v>299000</v>
          </cell>
          <cell r="AC49">
            <v>345000</v>
          </cell>
          <cell r="AD49">
            <v>391000</v>
          </cell>
          <cell r="AE49">
            <v>440000</v>
          </cell>
        </row>
        <row r="50">
          <cell r="E50" t="str">
            <v>51A1.34</v>
          </cell>
          <cell r="F50" t="str">
            <v>國內旅費</v>
          </cell>
          <cell r="G50">
            <v>1000000</v>
          </cell>
          <cell r="H50">
            <v>46000</v>
          </cell>
          <cell r="I50">
            <v>116000</v>
          </cell>
          <cell r="J50">
            <v>46000</v>
          </cell>
          <cell r="K50">
            <v>46000</v>
          </cell>
          <cell r="L50">
            <v>46000</v>
          </cell>
          <cell r="M50">
            <v>50000</v>
          </cell>
          <cell r="N50">
            <v>42000</v>
          </cell>
          <cell r="O50">
            <v>102000</v>
          </cell>
          <cell r="P50">
            <v>102000</v>
          </cell>
          <cell r="Q50">
            <v>102000</v>
          </cell>
          <cell r="R50">
            <v>102000</v>
          </cell>
          <cell r="S50">
            <v>200000</v>
          </cell>
          <cell r="T50">
            <v>1000000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392000</v>
          </cell>
          <cell r="AA50">
            <v>494000</v>
          </cell>
          <cell r="AB50">
            <v>596000</v>
          </cell>
          <cell r="AC50">
            <v>698000</v>
          </cell>
          <cell r="AD50">
            <v>800000</v>
          </cell>
          <cell r="AE50">
            <v>1000000</v>
          </cell>
        </row>
        <row r="51">
          <cell r="E51" t="str">
            <v>51A1.3403</v>
          </cell>
          <cell r="F51" t="str">
            <v>四處國內旅費</v>
          </cell>
          <cell r="G51">
            <v>440000</v>
          </cell>
          <cell r="H51">
            <v>0</v>
          </cell>
          <cell r="I51">
            <v>70000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10000</v>
          </cell>
          <cell r="O51">
            <v>70000</v>
          </cell>
          <cell r="P51">
            <v>70000</v>
          </cell>
          <cell r="Q51">
            <v>70000</v>
          </cell>
          <cell r="R51">
            <v>70000</v>
          </cell>
          <cell r="S51">
            <v>80000</v>
          </cell>
          <cell r="T51">
            <v>440000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80000</v>
          </cell>
          <cell r="AA51">
            <v>150000</v>
          </cell>
          <cell r="AB51">
            <v>220000</v>
          </cell>
          <cell r="AC51">
            <v>290000</v>
          </cell>
          <cell r="AD51">
            <v>360000</v>
          </cell>
          <cell r="AE51">
            <v>440000</v>
          </cell>
        </row>
        <row r="52">
          <cell r="E52" t="str">
            <v>51A1.3404</v>
          </cell>
          <cell r="F52" t="str">
            <v>五處國內旅費</v>
          </cell>
          <cell r="G52">
            <v>383000</v>
          </cell>
          <cell r="H52">
            <v>32000</v>
          </cell>
          <cell r="I52">
            <v>32000</v>
          </cell>
          <cell r="J52">
            <v>32000</v>
          </cell>
          <cell r="K52">
            <v>32000</v>
          </cell>
          <cell r="L52">
            <v>32000</v>
          </cell>
          <cell r="M52">
            <v>32000</v>
          </cell>
          <cell r="N52">
            <v>32000</v>
          </cell>
          <cell r="O52">
            <v>32000</v>
          </cell>
          <cell r="P52">
            <v>32000</v>
          </cell>
          <cell r="Q52">
            <v>32000</v>
          </cell>
          <cell r="R52">
            <v>32000</v>
          </cell>
          <cell r="S52">
            <v>31000</v>
          </cell>
          <cell r="T52">
            <v>383000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224000</v>
          </cell>
          <cell r="AA52">
            <v>256000</v>
          </cell>
          <cell r="AB52">
            <v>288000</v>
          </cell>
          <cell r="AC52">
            <v>320000</v>
          </cell>
          <cell r="AD52">
            <v>352000</v>
          </cell>
          <cell r="AE52">
            <v>383000</v>
          </cell>
        </row>
        <row r="53">
          <cell r="E53" t="str">
            <v>51A1.3401</v>
          </cell>
          <cell r="F53" t="str">
            <v>會計處國內旅費</v>
          </cell>
          <cell r="G53">
            <v>177000</v>
          </cell>
          <cell r="H53">
            <v>14000</v>
          </cell>
          <cell r="I53">
            <v>14000</v>
          </cell>
          <cell r="J53">
            <v>14000</v>
          </cell>
          <cell r="K53">
            <v>14000</v>
          </cell>
          <cell r="L53">
            <v>14000</v>
          </cell>
          <cell r="M53">
            <v>18000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89000</v>
          </cell>
          <cell r="T53">
            <v>177000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88000</v>
          </cell>
          <cell r="AA53">
            <v>88000</v>
          </cell>
          <cell r="AB53">
            <v>88000</v>
          </cell>
          <cell r="AC53">
            <v>88000</v>
          </cell>
          <cell r="AD53">
            <v>88000</v>
          </cell>
          <cell r="AE53">
            <v>177000</v>
          </cell>
        </row>
        <row r="54">
          <cell r="E54" t="str">
            <v>51A1.35</v>
          </cell>
          <cell r="F54" t="str">
            <v>國外旅費</v>
          </cell>
          <cell r="G54">
            <v>337000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257000</v>
          </cell>
          <cell r="M54">
            <v>0</v>
          </cell>
          <cell r="N54">
            <v>0</v>
          </cell>
          <cell r="O54">
            <v>0</v>
          </cell>
          <cell r="P54">
            <v>80000</v>
          </cell>
          <cell r="Q54">
            <v>0</v>
          </cell>
          <cell r="R54">
            <v>0</v>
          </cell>
          <cell r="S54">
            <v>0</v>
          </cell>
          <cell r="T54">
            <v>337000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257000</v>
          </cell>
          <cell r="AA54">
            <v>257000</v>
          </cell>
          <cell r="AB54">
            <v>337000</v>
          </cell>
          <cell r="AC54">
            <v>337000</v>
          </cell>
          <cell r="AD54">
            <v>337000</v>
          </cell>
          <cell r="AE54">
            <v>337000</v>
          </cell>
        </row>
        <row r="55">
          <cell r="E55" t="str">
            <v>51B</v>
          </cell>
          <cell r="F55" t="str">
            <v>研究發展及訓練費用</v>
          </cell>
          <cell r="G55">
            <v>68186000</v>
          </cell>
          <cell r="H55">
            <v>150000</v>
          </cell>
          <cell r="I55">
            <v>1160000</v>
          </cell>
          <cell r="J55">
            <v>8520000</v>
          </cell>
          <cell r="K55">
            <v>6250000</v>
          </cell>
          <cell r="L55">
            <v>6165000</v>
          </cell>
          <cell r="M55">
            <v>6505000</v>
          </cell>
          <cell r="N55">
            <v>5520000</v>
          </cell>
          <cell r="O55">
            <v>5480000</v>
          </cell>
          <cell r="P55">
            <v>5580000</v>
          </cell>
          <cell r="Q55">
            <v>5964000</v>
          </cell>
          <cell r="R55">
            <v>11491000</v>
          </cell>
          <cell r="S55">
            <v>5401000</v>
          </cell>
          <cell r="T55">
            <v>68186000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34270000</v>
          </cell>
          <cell r="AA55">
            <v>39750000</v>
          </cell>
          <cell r="AB55">
            <v>45330000</v>
          </cell>
          <cell r="AC55">
            <v>51294000</v>
          </cell>
          <cell r="AD55">
            <v>62785000</v>
          </cell>
          <cell r="AE55">
            <v>68186000</v>
          </cell>
        </row>
        <row r="56">
          <cell r="E56" t="str">
            <v>51B1</v>
          </cell>
          <cell r="F56" t="str">
            <v>研究發展費用</v>
          </cell>
          <cell r="G56">
            <v>2140000</v>
          </cell>
          <cell r="H56">
            <v>10000</v>
          </cell>
          <cell r="I56">
            <v>60000</v>
          </cell>
          <cell r="J56">
            <v>250000</v>
          </cell>
          <cell r="K56">
            <v>10000</v>
          </cell>
          <cell r="L56">
            <v>35000</v>
          </cell>
          <cell r="M56">
            <v>425000</v>
          </cell>
          <cell r="N56">
            <v>120000</v>
          </cell>
          <cell r="O56">
            <v>130000</v>
          </cell>
          <cell r="P56">
            <v>130000</v>
          </cell>
          <cell r="Q56">
            <v>434000</v>
          </cell>
          <cell r="R56">
            <v>305000</v>
          </cell>
          <cell r="S56">
            <v>231000</v>
          </cell>
          <cell r="T56">
            <v>2140000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910000</v>
          </cell>
          <cell r="AA56">
            <v>1040000</v>
          </cell>
          <cell r="AB56">
            <v>1170000</v>
          </cell>
          <cell r="AC56">
            <v>1604000</v>
          </cell>
          <cell r="AD56">
            <v>1909000</v>
          </cell>
          <cell r="AE56">
            <v>2140000</v>
          </cell>
        </row>
        <row r="57">
          <cell r="E57" t="str">
            <v>51B1.01</v>
          </cell>
          <cell r="F57" t="str">
            <v>農業研究發展及農技觀摩講習</v>
          </cell>
          <cell r="G57">
            <v>300000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100000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185000</v>
          </cell>
          <cell r="S57">
            <v>15000</v>
          </cell>
          <cell r="T57">
            <v>300000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100000</v>
          </cell>
          <cell r="AA57">
            <v>100000</v>
          </cell>
          <cell r="AB57">
            <v>100000</v>
          </cell>
          <cell r="AC57">
            <v>100000</v>
          </cell>
          <cell r="AD57">
            <v>285000</v>
          </cell>
          <cell r="AE57">
            <v>300000</v>
          </cell>
        </row>
        <row r="58">
          <cell r="E58" t="str">
            <v>51B1.02</v>
          </cell>
          <cell r="F58" t="str">
            <v>財務管理研究</v>
          </cell>
          <cell r="G58">
            <v>400000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294000</v>
          </cell>
          <cell r="R58">
            <v>0</v>
          </cell>
          <cell r="S58">
            <v>106000</v>
          </cell>
          <cell r="T58">
            <v>400000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294000</v>
          </cell>
          <cell r="AD58">
            <v>294000</v>
          </cell>
          <cell r="AE58">
            <v>400000</v>
          </cell>
        </row>
        <row r="59">
          <cell r="E59" t="str">
            <v>51B1.03</v>
          </cell>
          <cell r="F59" t="str">
            <v>事業拓展研究</v>
          </cell>
          <cell r="G59">
            <v>1140000</v>
          </cell>
          <cell r="H59">
            <v>0</v>
          </cell>
          <cell r="I59">
            <v>20000</v>
          </cell>
          <cell r="J59">
            <v>200000</v>
          </cell>
          <cell r="K59">
            <v>0</v>
          </cell>
          <cell r="L59">
            <v>20000</v>
          </cell>
          <cell r="M59">
            <v>300000</v>
          </cell>
          <cell r="N59">
            <v>100000</v>
          </cell>
          <cell r="O59">
            <v>100000</v>
          </cell>
          <cell r="P59">
            <v>100000</v>
          </cell>
          <cell r="Q59">
            <v>100000</v>
          </cell>
          <cell r="R59">
            <v>100000</v>
          </cell>
          <cell r="S59">
            <v>100000</v>
          </cell>
          <cell r="T59">
            <v>1140000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640000</v>
          </cell>
          <cell r="AA59">
            <v>740000</v>
          </cell>
          <cell r="AB59">
            <v>840000</v>
          </cell>
          <cell r="AC59">
            <v>940000</v>
          </cell>
          <cell r="AD59">
            <v>1040000</v>
          </cell>
          <cell r="AE59">
            <v>1140000</v>
          </cell>
        </row>
        <row r="60">
          <cell r="E60" t="str">
            <v>51B1.04</v>
          </cell>
          <cell r="F60" t="str">
            <v>事業拓展研究-財產鑑價</v>
          </cell>
          <cell r="G60">
            <v>300000</v>
          </cell>
          <cell r="H60">
            <v>10000</v>
          </cell>
          <cell r="I60">
            <v>40000</v>
          </cell>
          <cell r="J60">
            <v>50000</v>
          </cell>
          <cell r="K60">
            <v>10000</v>
          </cell>
          <cell r="L60">
            <v>15000</v>
          </cell>
          <cell r="M60">
            <v>25000</v>
          </cell>
          <cell r="N60">
            <v>20000</v>
          </cell>
          <cell r="O60">
            <v>30000</v>
          </cell>
          <cell r="P60">
            <v>30000</v>
          </cell>
          <cell r="Q60">
            <v>40000</v>
          </cell>
          <cell r="R60">
            <v>20000</v>
          </cell>
          <cell r="S60">
            <v>10000</v>
          </cell>
          <cell r="T60">
            <v>300000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170000</v>
          </cell>
          <cell r="AA60">
            <v>200000</v>
          </cell>
          <cell r="AB60">
            <v>230000</v>
          </cell>
          <cell r="AC60">
            <v>270000</v>
          </cell>
          <cell r="AD60">
            <v>290000</v>
          </cell>
          <cell r="AE60">
            <v>300000</v>
          </cell>
        </row>
        <row r="61">
          <cell r="E61" t="str">
            <v>51B2</v>
          </cell>
          <cell r="F61" t="str">
            <v>訓練費用</v>
          </cell>
          <cell r="G61">
            <v>66046000</v>
          </cell>
          <cell r="H61">
            <v>140000</v>
          </cell>
          <cell r="I61">
            <v>1100000</v>
          </cell>
          <cell r="J61">
            <v>8270000</v>
          </cell>
          <cell r="K61">
            <v>6240000</v>
          </cell>
          <cell r="L61">
            <v>6130000</v>
          </cell>
          <cell r="M61">
            <v>6080000</v>
          </cell>
          <cell r="N61">
            <v>5400000</v>
          </cell>
          <cell r="O61">
            <v>5350000</v>
          </cell>
          <cell r="P61">
            <v>5450000</v>
          </cell>
          <cell r="Q61">
            <v>5530000</v>
          </cell>
          <cell r="R61">
            <v>11186000</v>
          </cell>
          <cell r="S61">
            <v>5170000</v>
          </cell>
          <cell r="T61">
            <v>66046000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33360000</v>
          </cell>
          <cell r="AA61">
            <v>38710000</v>
          </cell>
          <cell r="AB61">
            <v>44160000</v>
          </cell>
          <cell r="AC61">
            <v>49690000</v>
          </cell>
          <cell r="AD61">
            <v>60876000</v>
          </cell>
          <cell r="AE61">
            <v>66046000</v>
          </cell>
        </row>
        <row r="62">
          <cell r="E62" t="str">
            <v>51B2.01</v>
          </cell>
          <cell r="F62" t="str">
            <v>轉業榮民職前講習</v>
          </cell>
          <cell r="G62">
            <v>6280000</v>
          </cell>
          <cell r="H62">
            <v>0</v>
          </cell>
          <cell r="I62">
            <v>0</v>
          </cell>
          <cell r="J62">
            <v>400000</v>
          </cell>
          <cell r="K62">
            <v>500000</v>
          </cell>
          <cell r="L62">
            <v>700000</v>
          </cell>
          <cell r="M62">
            <v>600000</v>
          </cell>
          <cell r="N62">
            <v>700000</v>
          </cell>
          <cell r="O62">
            <v>700000</v>
          </cell>
          <cell r="P62">
            <v>800000</v>
          </cell>
          <cell r="Q62">
            <v>880000</v>
          </cell>
          <cell r="R62">
            <v>800000</v>
          </cell>
          <cell r="S62">
            <v>200000</v>
          </cell>
          <cell r="T62">
            <v>6280000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2900000</v>
          </cell>
          <cell r="AA62">
            <v>3600000</v>
          </cell>
          <cell r="AB62">
            <v>4400000</v>
          </cell>
          <cell r="AC62">
            <v>5280000</v>
          </cell>
          <cell r="AD62">
            <v>6080000</v>
          </cell>
          <cell r="AE62">
            <v>6280000</v>
          </cell>
        </row>
        <row r="63">
          <cell r="E63" t="str">
            <v>51B2.02</v>
          </cell>
          <cell r="F63" t="str">
            <v>榮民眷進修訓練</v>
          </cell>
          <cell r="G63">
            <v>38000000</v>
          </cell>
          <cell r="H63">
            <v>140000</v>
          </cell>
          <cell r="I63">
            <v>1100000</v>
          </cell>
          <cell r="J63">
            <v>5750000</v>
          </cell>
          <cell r="K63">
            <v>3610000</v>
          </cell>
          <cell r="L63">
            <v>3300000</v>
          </cell>
          <cell r="M63">
            <v>3350000</v>
          </cell>
          <cell r="N63">
            <v>3400000</v>
          </cell>
          <cell r="O63">
            <v>3400000</v>
          </cell>
          <cell r="P63">
            <v>3450000</v>
          </cell>
          <cell r="Q63">
            <v>3450000</v>
          </cell>
          <cell r="R63">
            <v>3600000</v>
          </cell>
          <cell r="S63">
            <v>3450000</v>
          </cell>
          <cell r="T63">
            <v>38000000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20650000</v>
          </cell>
          <cell r="AA63">
            <v>24050000</v>
          </cell>
          <cell r="AB63">
            <v>27500000</v>
          </cell>
          <cell r="AC63">
            <v>30950000</v>
          </cell>
          <cell r="AD63">
            <v>34550000</v>
          </cell>
          <cell r="AE63">
            <v>38000000</v>
          </cell>
        </row>
        <row r="64">
          <cell r="E64" t="str">
            <v>51B2.03</v>
          </cell>
          <cell r="F64" t="str">
            <v>榮民學人聯誼及就學人員聯繫</v>
          </cell>
          <cell r="G64">
            <v>1600000</v>
          </cell>
          <cell r="H64">
            <v>0</v>
          </cell>
          <cell r="I64">
            <v>0</v>
          </cell>
          <cell r="J64">
            <v>0</v>
          </cell>
          <cell r="K64">
            <v>10000</v>
          </cell>
          <cell r="L64">
            <v>10000</v>
          </cell>
          <cell r="M64">
            <v>10000</v>
          </cell>
          <cell r="N64">
            <v>100000</v>
          </cell>
          <cell r="O64">
            <v>50000</v>
          </cell>
          <cell r="P64">
            <v>0</v>
          </cell>
          <cell r="Q64">
            <v>0</v>
          </cell>
          <cell r="R64">
            <v>1420000</v>
          </cell>
          <cell r="S64">
            <v>0</v>
          </cell>
          <cell r="T64">
            <v>1600000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130000</v>
          </cell>
          <cell r="AA64">
            <v>180000</v>
          </cell>
          <cell r="AB64">
            <v>180000</v>
          </cell>
          <cell r="AC64">
            <v>180000</v>
          </cell>
          <cell r="AD64">
            <v>1600000</v>
          </cell>
          <cell r="AE64">
            <v>1600000</v>
          </cell>
        </row>
        <row r="65">
          <cell r="E65" t="str">
            <v>51B2.04</v>
          </cell>
          <cell r="F65" t="str">
            <v>訓練中心榮民眷短期專案訓練</v>
          </cell>
          <cell r="G65">
            <v>8000000</v>
          </cell>
          <cell r="H65">
            <v>0</v>
          </cell>
          <cell r="I65">
            <v>0</v>
          </cell>
          <cell r="J65">
            <v>120000</v>
          </cell>
          <cell r="K65">
            <v>120000</v>
          </cell>
          <cell r="L65">
            <v>120000</v>
          </cell>
          <cell r="M65">
            <v>120000</v>
          </cell>
          <cell r="N65">
            <v>1200000</v>
          </cell>
          <cell r="O65">
            <v>1200000</v>
          </cell>
          <cell r="P65">
            <v>1200000</v>
          </cell>
          <cell r="Q65">
            <v>1200000</v>
          </cell>
          <cell r="R65">
            <v>1200000</v>
          </cell>
          <cell r="S65">
            <v>1520000</v>
          </cell>
          <cell r="T65">
            <v>8000000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1680000</v>
          </cell>
          <cell r="AA65">
            <v>2880000</v>
          </cell>
          <cell r="AB65">
            <v>4080000</v>
          </cell>
          <cell r="AC65">
            <v>5280000</v>
          </cell>
          <cell r="AD65">
            <v>6480000</v>
          </cell>
          <cell r="AE65">
            <v>8000000</v>
          </cell>
        </row>
        <row r="66">
          <cell r="E66" t="str">
            <v>51B2.05</v>
          </cell>
          <cell r="F66" t="str">
            <v>訓練中心設備汰換及維護費</v>
          </cell>
          <cell r="G66">
            <v>12166000</v>
          </cell>
          <cell r="H66">
            <v>0</v>
          </cell>
          <cell r="I66">
            <v>0</v>
          </cell>
          <cell r="J66">
            <v>2000000</v>
          </cell>
          <cell r="K66">
            <v>2000000</v>
          </cell>
          <cell r="L66">
            <v>2000000</v>
          </cell>
          <cell r="M66">
            <v>2000000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4166000</v>
          </cell>
          <cell r="S66">
            <v>0</v>
          </cell>
          <cell r="T66">
            <v>12166000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8000000</v>
          </cell>
          <cell r="AA66">
            <v>8000000</v>
          </cell>
          <cell r="AB66">
            <v>8000000</v>
          </cell>
          <cell r="AC66">
            <v>8000000</v>
          </cell>
          <cell r="AD66">
            <v>12166000</v>
          </cell>
          <cell r="AE66">
            <v>12166000</v>
          </cell>
        </row>
        <row r="67">
          <cell r="E67" t="str">
            <v>51D</v>
          </cell>
          <cell r="F67" t="str">
            <v>其他業務費用</v>
          </cell>
          <cell r="G67">
            <v>143943000</v>
          </cell>
          <cell r="H67">
            <v>737000</v>
          </cell>
          <cell r="I67">
            <v>413000</v>
          </cell>
          <cell r="J67">
            <v>40022000</v>
          </cell>
          <cell r="K67">
            <v>73991000</v>
          </cell>
          <cell r="L67">
            <v>2080000</v>
          </cell>
          <cell r="M67">
            <v>3480000</v>
          </cell>
          <cell r="N67">
            <v>1616000</v>
          </cell>
          <cell r="O67">
            <v>2060000</v>
          </cell>
          <cell r="P67">
            <v>3504000</v>
          </cell>
          <cell r="Q67">
            <v>3500000</v>
          </cell>
          <cell r="R67">
            <v>2820000</v>
          </cell>
          <cell r="S67">
            <v>9720000</v>
          </cell>
          <cell r="T67">
            <v>143943000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122339000</v>
          </cell>
          <cell r="AA67">
            <v>124399000</v>
          </cell>
          <cell r="AB67">
            <v>127903000</v>
          </cell>
          <cell r="AC67">
            <v>131403000</v>
          </cell>
          <cell r="AD67">
            <v>134223000</v>
          </cell>
          <cell r="AE67">
            <v>143943000</v>
          </cell>
        </row>
        <row r="68">
          <cell r="E68">
            <v>5161</v>
          </cell>
          <cell r="F68" t="str">
            <v>農業安置計畫</v>
          </cell>
          <cell r="G68">
            <v>13960000</v>
          </cell>
          <cell r="H68">
            <v>215000</v>
          </cell>
          <cell r="I68">
            <v>311000</v>
          </cell>
          <cell r="J68">
            <v>770000</v>
          </cell>
          <cell r="K68">
            <v>420000</v>
          </cell>
          <cell r="L68">
            <v>420000</v>
          </cell>
          <cell r="M68">
            <v>420000</v>
          </cell>
          <cell r="N68">
            <v>840000</v>
          </cell>
          <cell r="O68">
            <v>650000</v>
          </cell>
          <cell r="P68">
            <v>1660000</v>
          </cell>
          <cell r="Q68">
            <v>2100000</v>
          </cell>
          <cell r="R68">
            <v>1120000</v>
          </cell>
          <cell r="S68">
            <v>5034000</v>
          </cell>
          <cell r="T68">
            <v>13960000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3396000</v>
          </cell>
          <cell r="AA68">
            <v>4046000</v>
          </cell>
          <cell r="AB68">
            <v>5706000</v>
          </cell>
          <cell r="AC68">
            <v>7806000</v>
          </cell>
          <cell r="AD68">
            <v>8926000</v>
          </cell>
          <cell r="AE68">
            <v>13960000</v>
          </cell>
        </row>
        <row r="69">
          <cell r="E69">
            <v>5161.0200000000004</v>
          </cell>
          <cell r="F69" t="str">
            <v>農場水土保持生態保育及造林</v>
          </cell>
          <cell r="G69">
            <v>1200000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1200000</v>
          </cell>
          <cell r="R69">
            <v>0</v>
          </cell>
          <cell r="S69">
            <v>0</v>
          </cell>
          <cell r="T69">
            <v>1200000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1200000</v>
          </cell>
          <cell r="AD69">
            <v>1200000</v>
          </cell>
          <cell r="AE69">
            <v>1200000</v>
          </cell>
        </row>
        <row r="70">
          <cell r="E70">
            <v>5161.03</v>
          </cell>
          <cell r="F70" t="str">
            <v>律師顧問費</v>
          </cell>
          <cell r="G70">
            <v>270000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210000</v>
          </cell>
          <cell r="O70">
            <v>0</v>
          </cell>
          <cell r="P70">
            <v>0</v>
          </cell>
          <cell r="Q70">
            <v>0</v>
          </cell>
          <cell r="R70">
            <v>60000</v>
          </cell>
          <cell r="S70">
            <v>0</v>
          </cell>
          <cell r="T70">
            <v>270000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210000</v>
          </cell>
          <cell r="AA70">
            <v>210000</v>
          </cell>
          <cell r="AB70">
            <v>210000</v>
          </cell>
          <cell r="AC70">
            <v>210000</v>
          </cell>
          <cell r="AD70">
            <v>270000</v>
          </cell>
          <cell r="AE70">
            <v>270000</v>
          </cell>
        </row>
        <row r="71">
          <cell r="E71">
            <v>5161.04</v>
          </cell>
          <cell r="F71" t="str">
            <v>災害救濟</v>
          </cell>
          <cell r="G71">
            <v>1000000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1000000</v>
          </cell>
          <cell r="Q71">
            <v>0</v>
          </cell>
          <cell r="R71">
            <v>0</v>
          </cell>
          <cell r="S71">
            <v>0</v>
          </cell>
          <cell r="T71">
            <v>1000000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1000000</v>
          </cell>
          <cell r="AC71">
            <v>1000000</v>
          </cell>
          <cell r="AD71">
            <v>1000000</v>
          </cell>
          <cell r="AE71">
            <v>1000000</v>
          </cell>
        </row>
        <row r="72">
          <cell r="E72">
            <v>5161.05</v>
          </cell>
          <cell r="F72" t="str">
            <v>農場土地管理</v>
          </cell>
          <cell r="G72">
            <v>1556000</v>
          </cell>
          <cell r="H72">
            <v>61000</v>
          </cell>
          <cell r="I72">
            <v>81000</v>
          </cell>
          <cell r="J72">
            <v>120000</v>
          </cell>
          <cell r="K72">
            <v>120000</v>
          </cell>
          <cell r="L72">
            <v>120000</v>
          </cell>
          <cell r="M72">
            <v>120000</v>
          </cell>
          <cell r="N72">
            <v>150000</v>
          </cell>
          <cell r="O72">
            <v>150000</v>
          </cell>
          <cell r="P72">
            <v>160000</v>
          </cell>
          <cell r="Q72">
            <v>160000</v>
          </cell>
          <cell r="R72">
            <v>160000</v>
          </cell>
          <cell r="S72">
            <v>154000</v>
          </cell>
          <cell r="T72">
            <v>1556000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772000</v>
          </cell>
          <cell r="AA72">
            <v>922000</v>
          </cell>
          <cell r="AB72">
            <v>1082000</v>
          </cell>
          <cell r="AC72">
            <v>1242000</v>
          </cell>
          <cell r="AD72">
            <v>1402000</v>
          </cell>
          <cell r="AE72">
            <v>1556000</v>
          </cell>
        </row>
        <row r="73">
          <cell r="E73">
            <v>5161.1099999999997</v>
          </cell>
          <cell r="F73" t="str">
            <v>土地管理法律事務費</v>
          </cell>
          <cell r="G73">
            <v>3934000</v>
          </cell>
          <cell r="H73">
            <v>154000</v>
          </cell>
          <cell r="I73">
            <v>220000</v>
          </cell>
          <cell r="J73">
            <v>300000</v>
          </cell>
          <cell r="K73">
            <v>300000</v>
          </cell>
          <cell r="L73">
            <v>300000</v>
          </cell>
          <cell r="M73">
            <v>300000</v>
          </cell>
          <cell r="N73">
            <v>380000</v>
          </cell>
          <cell r="O73">
            <v>400000</v>
          </cell>
          <cell r="P73">
            <v>400000</v>
          </cell>
          <cell r="Q73">
            <v>400000</v>
          </cell>
          <cell r="R73">
            <v>400000</v>
          </cell>
          <cell r="S73">
            <v>380000</v>
          </cell>
          <cell r="T73">
            <v>3934000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1954000</v>
          </cell>
          <cell r="AA73">
            <v>2354000</v>
          </cell>
          <cell r="AB73">
            <v>2754000</v>
          </cell>
          <cell r="AC73">
            <v>3154000</v>
          </cell>
          <cell r="AD73">
            <v>3554000</v>
          </cell>
          <cell r="AE73">
            <v>3934000</v>
          </cell>
        </row>
        <row r="74">
          <cell r="E74">
            <v>5161.0600000000004</v>
          </cell>
          <cell r="F74" t="str">
            <v>觀光休閒業務宣傳及訓練</v>
          </cell>
          <cell r="G74">
            <v>3000000</v>
          </cell>
          <cell r="H74">
            <v>0</v>
          </cell>
          <cell r="I74">
            <v>10000</v>
          </cell>
          <cell r="J74">
            <v>350000</v>
          </cell>
          <cell r="K74">
            <v>0</v>
          </cell>
          <cell r="L74">
            <v>0</v>
          </cell>
          <cell r="M74">
            <v>0</v>
          </cell>
          <cell r="N74">
            <v>100000</v>
          </cell>
          <cell r="O74">
            <v>100000</v>
          </cell>
          <cell r="P74">
            <v>100000</v>
          </cell>
          <cell r="Q74">
            <v>340000</v>
          </cell>
          <cell r="R74">
            <v>500000</v>
          </cell>
          <cell r="S74">
            <v>1500000</v>
          </cell>
          <cell r="T74">
            <v>3000000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460000</v>
          </cell>
          <cell r="AA74">
            <v>560000</v>
          </cell>
          <cell r="AB74">
            <v>660000</v>
          </cell>
          <cell r="AC74">
            <v>1000000</v>
          </cell>
          <cell r="AD74">
            <v>1500000</v>
          </cell>
          <cell r="AE74">
            <v>3000000</v>
          </cell>
        </row>
        <row r="75">
          <cell r="E75">
            <v>5161.07</v>
          </cell>
          <cell r="F75" t="str">
            <v>老舊農莊拆除</v>
          </cell>
          <cell r="G75">
            <v>500000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500000</v>
          </cell>
          <cell r="T75">
            <v>500000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500000</v>
          </cell>
        </row>
        <row r="76">
          <cell r="E76">
            <v>5161.08</v>
          </cell>
          <cell r="F76" t="str">
            <v>亡故場員遺眷地上物補償費</v>
          </cell>
          <cell r="G76">
            <v>500000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500000</v>
          </cell>
          <cell r="T76">
            <v>500000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500000</v>
          </cell>
        </row>
        <row r="77">
          <cell r="E77">
            <v>5161.1000000000004</v>
          </cell>
          <cell r="F77" t="str">
            <v>遊憩區公共設施先期規劃作業</v>
          </cell>
          <cell r="G77">
            <v>2000000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2000000</v>
          </cell>
          <cell r="T77">
            <v>2000000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2000000</v>
          </cell>
        </row>
        <row r="78">
          <cell r="E78">
            <v>5162</v>
          </cell>
          <cell r="F78" t="str">
            <v>榮民職業介紹計畫</v>
          </cell>
          <cell r="G78">
            <v>9040000</v>
          </cell>
          <cell r="H78">
            <v>520000</v>
          </cell>
          <cell r="I78">
            <v>100000</v>
          </cell>
          <cell r="J78">
            <v>420000</v>
          </cell>
          <cell r="K78">
            <v>760000</v>
          </cell>
          <cell r="L78">
            <v>760000</v>
          </cell>
          <cell r="M78">
            <v>2160000</v>
          </cell>
          <cell r="N78">
            <v>696000</v>
          </cell>
          <cell r="O78">
            <v>710000</v>
          </cell>
          <cell r="P78">
            <v>844000</v>
          </cell>
          <cell r="Q78">
            <v>600000</v>
          </cell>
          <cell r="R78">
            <v>700000</v>
          </cell>
          <cell r="S78">
            <v>770000</v>
          </cell>
          <cell r="T78">
            <v>9040000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5416000</v>
          </cell>
          <cell r="AA78">
            <v>6126000</v>
          </cell>
          <cell r="AB78">
            <v>6970000</v>
          </cell>
          <cell r="AC78">
            <v>7570000</v>
          </cell>
          <cell r="AD78">
            <v>8270000</v>
          </cell>
          <cell r="AE78">
            <v>9040000</v>
          </cell>
        </row>
        <row r="79">
          <cell r="E79">
            <v>5162.01</v>
          </cell>
          <cell r="F79" t="str">
            <v>推展榮民就業服務</v>
          </cell>
          <cell r="G79">
            <v>7500000</v>
          </cell>
          <cell r="H79">
            <v>520000</v>
          </cell>
          <cell r="I79">
            <v>100000</v>
          </cell>
          <cell r="J79">
            <v>220000</v>
          </cell>
          <cell r="K79">
            <v>460000</v>
          </cell>
          <cell r="L79">
            <v>620000</v>
          </cell>
          <cell r="M79">
            <v>1900000</v>
          </cell>
          <cell r="N79">
            <v>450000</v>
          </cell>
          <cell r="O79">
            <v>450000</v>
          </cell>
          <cell r="P79">
            <v>730000</v>
          </cell>
          <cell r="Q79">
            <v>600000</v>
          </cell>
          <cell r="R79">
            <v>700000</v>
          </cell>
          <cell r="S79">
            <v>750000</v>
          </cell>
          <cell r="T79">
            <v>7500000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4270000</v>
          </cell>
          <cell r="AA79">
            <v>4720000</v>
          </cell>
          <cell r="AB79">
            <v>5450000</v>
          </cell>
          <cell r="AC79">
            <v>6050000</v>
          </cell>
          <cell r="AD79">
            <v>6750000</v>
          </cell>
          <cell r="AE79">
            <v>7500000</v>
          </cell>
        </row>
        <row r="80">
          <cell r="E80">
            <v>5162.0200000000004</v>
          </cell>
          <cell r="F80" t="str">
            <v>轉業榮民代表聯誼座談</v>
          </cell>
          <cell r="G80">
            <v>1540000</v>
          </cell>
          <cell r="H80">
            <v>0</v>
          </cell>
          <cell r="I80">
            <v>0</v>
          </cell>
          <cell r="J80">
            <v>200000</v>
          </cell>
          <cell r="K80">
            <v>300000</v>
          </cell>
          <cell r="L80">
            <v>140000</v>
          </cell>
          <cell r="M80">
            <v>260000</v>
          </cell>
          <cell r="N80">
            <v>246000</v>
          </cell>
          <cell r="O80">
            <v>260000</v>
          </cell>
          <cell r="P80">
            <v>114000</v>
          </cell>
          <cell r="Q80">
            <v>0</v>
          </cell>
          <cell r="R80">
            <v>0</v>
          </cell>
          <cell r="S80">
            <v>20000</v>
          </cell>
          <cell r="T80">
            <v>1540000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1146000</v>
          </cell>
          <cell r="AA80">
            <v>1406000</v>
          </cell>
          <cell r="AB80">
            <v>1520000</v>
          </cell>
          <cell r="AC80">
            <v>1520000</v>
          </cell>
          <cell r="AD80">
            <v>1520000</v>
          </cell>
          <cell r="AE80">
            <v>1540000</v>
          </cell>
        </row>
        <row r="81">
          <cell r="E81">
            <v>5163</v>
          </cell>
          <cell r="F81" t="str">
            <v>2008遊客倍增計畫</v>
          </cell>
          <cell r="G81">
            <v>10000000</v>
          </cell>
          <cell r="H81">
            <v>2000</v>
          </cell>
          <cell r="I81">
            <v>2000</v>
          </cell>
          <cell r="J81">
            <v>0</v>
          </cell>
          <cell r="K81">
            <v>700000</v>
          </cell>
          <cell r="L81">
            <v>900000</v>
          </cell>
          <cell r="M81">
            <v>900000</v>
          </cell>
          <cell r="N81">
            <v>80000</v>
          </cell>
          <cell r="O81">
            <v>700000</v>
          </cell>
          <cell r="P81">
            <v>1000000</v>
          </cell>
          <cell r="Q81">
            <v>800000</v>
          </cell>
          <cell r="R81">
            <v>1000000</v>
          </cell>
          <cell r="S81">
            <v>3916000</v>
          </cell>
          <cell r="T81">
            <v>10000000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2584000</v>
          </cell>
          <cell r="AA81">
            <v>3284000</v>
          </cell>
          <cell r="AB81">
            <v>4284000</v>
          </cell>
          <cell r="AC81">
            <v>5084000</v>
          </cell>
          <cell r="AD81">
            <v>6084000</v>
          </cell>
          <cell r="AE81">
            <v>10000000</v>
          </cell>
        </row>
        <row r="82">
          <cell r="E82">
            <v>5163.01</v>
          </cell>
          <cell r="F82" t="str">
            <v>遊憩區宣傳推廣及各項業務活動</v>
          </cell>
          <cell r="G82">
            <v>10000000</v>
          </cell>
          <cell r="H82">
            <v>2000</v>
          </cell>
          <cell r="I82">
            <v>2000</v>
          </cell>
          <cell r="J82">
            <v>0</v>
          </cell>
          <cell r="K82">
            <v>700000</v>
          </cell>
          <cell r="L82">
            <v>900000</v>
          </cell>
          <cell r="M82">
            <v>900000</v>
          </cell>
          <cell r="N82">
            <v>80000</v>
          </cell>
          <cell r="O82">
            <v>700000</v>
          </cell>
          <cell r="P82">
            <v>1000000</v>
          </cell>
          <cell r="Q82">
            <v>800000</v>
          </cell>
          <cell r="R82">
            <v>1000000</v>
          </cell>
          <cell r="S82">
            <v>3916000</v>
          </cell>
          <cell r="T82">
            <v>10000000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2584000</v>
          </cell>
          <cell r="AA82">
            <v>3284000</v>
          </cell>
          <cell r="AB82">
            <v>4284000</v>
          </cell>
          <cell r="AC82">
            <v>5084000</v>
          </cell>
          <cell r="AD82">
            <v>6084000</v>
          </cell>
          <cell r="AE82">
            <v>10000000</v>
          </cell>
        </row>
        <row r="83">
          <cell r="E83">
            <v>5169</v>
          </cell>
          <cell r="F83" t="str">
            <v>其他業務費用</v>
          </cell>
          <cell r="G83">
            <v>110943000</v>
          </cell>
          <cell r="H83">
            <v>0</v>
          </cell>
          <cell r="I83">
            <v>0</v>
          </cell>
          <cell r="J83">
            <v>38832000</v>
          </cell>
          <cell r="K83">
            <v>72111000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110943000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110943000</v>
          </cell>
          <cell r="AA83">
            <v>110943000</v>
          </cell>
          <cell r="AB83">
            <v>110943000</v>
          </cell>
          <cell r="AC83">
            <v>110943000</v>
          </cell>
          <cell r="AD83">
            <v>110943000</v>
          </cell>
          <cell r="AE83">
            <v>110943000</v>
          </cell>
        </row>
        <row r="84">
          <cell r="E84">
            <v>5169.01</v>
          </cell>
          <cell r="F84" t="str">
            <v>結束單位退休人員優存差息</v>
          </cell>
          <cell r="G84">
            <v>72111000</v>
          </cell>
          <cell r="H84">
            <v>0</v>
          </cell>
          <cell r="I84">
            <v>0</v>
          </cell>
          <cell r="J84">
            <v>0</v>
          </cell>
          <cell r="K84">
            <v>72111000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72111000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72111000</v>
          </cell>
          <cell r="AA84">
            <v>72111000</v>
          </cell>
          <cell r="AB84">
            <v>72111000</v>
          </cell>
          <cell r="AC84">
            <v>72111000</v>
          </cell>
          <cell r="AD84">
            <v>72111000</v>
          </cell>
          <cell r="AE84">
            <v>72111000</v>
          </cell>
        </row>
        <row r="85">
          <cell r="E85">
            <v>5169.0200000000004</v>
          </cell>
          <cell r="F85" t="str">
            <v>平地農場優存差息及退休金</v>
          </cell>
          <cell r="G85">
            <v>38832000</v>
          </cell>
          <cell r="H85">
            <v>0</v>
          </cell>
          <cell r="I85">
            <v>0</v>
          </cell>
          <cell r="J85">
            <v>38832000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38832000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38832000</v>
          </cell>
          <cell r="AA85">
            <v>38832000</v>
          </cell>
          <cell r="AB85">
            <v>38832000</v>
          </cell>
          <cell r="AC85">
            <v>38832000</v>
          </cell>
          <cell r="AD85">
            <v>38832000</v>
          </cell>
          <cell r="AE85">
            <v>38832000</v>
          </cell>
        </row>
        <row r="86">
          <cell r="E86" t="str">
            <v>61</v>
          </cell>
          <cell r="F86" t="str">
            <v>業務賸餘(短絀-)</v>
          </cell>
          <cell r="G86">
            <v>351927000</v>
          </cell>
          <cell r="H86">
            <v>-1041000</v>
          </cell>
          <cell r="I86">
            <v>-1797000</v>
          </cell>
          <cell r="J86">
            <v>-9846000</v>
          </cell>
          <cell r="K86">
            <v>-7507000</v>
          </cell>
          <cell r="L86">
            <v>-7718000</v>
          </cell>
          <cell r="M86">
            <v>398835000</v>
          </cell>
          <cell r="N86">
            <v>31146000</v>
          </cell>
          <cell r="O86">
            <v>-6728000</v>
          </cell>
          <cell r="P86">
            <v>-8352000</v>
          </cell>
          <cell r="Q86">
            <v>-8152000</v>
          </cell>
          <cell r="R86">
            <v>-12999000</v>
          </cell>
          <cell r="S86">
            <v>-13914000</v>
          </cell>
          <cell r="T86">
            <v>351927000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402072000</v>
          </cell>
          <cell r="AA86">
            <v>395344000</v>
          </cell>
          <cell r="AB86">
            <v>386992000</v>
          </cell>
          <cell r="AC86">
            <v>378840000</v>
          </cell>
          <cell r="AD86">
            <v>365841000</v>
          </cell>
          <cell r="AE86">
            <v>351927000</v>
          </cell>
        </row>
        <row r="87">
          <cell r="E87" t="str">
            <v>42</v>
          </cell>
          <cell r="F87" t="str">
            <v>業務外收入</v>
          </cell>
          <cell r="G87">
            <v>38975000</v>
          </cell>
          <cell r="H87">
            <v>739000</v>
          </cell>
          <cell r="I87">
            <v>739000</v>
          </cell>
          <cell r="J87">
            <v>740000</v>
          </cell>
          <cell r="K87">
            <v>740000</v>
          </cell>
          <cell r="L87">
            <v>740000</v>
          </cell>
          <cell r="M87">
            <v>15743000</v>
          </cell>
          <cell r="N87">
            <v>725000</v>
          </cell>
          <cell r="O87">
            <v>725000</v>
          </cell>
          <cell r="P87">
            <v>8225000</v>
          </cell>
          <cell r="Q87">
            <v>725000</v>
          </cell>
          <cell r="R87">
            <v>725000</v>
          </cell>
          <cell r="S87">
            <v>8409000</v>
          </cell>
          <cell r="T87">
            <v>38975000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20166000</v>
          </cell>
          <cell r="AA87">
            <v>20891000</v>
          </cell>
          <cell r="AB87">
            <v>29116000</v>
          </cell>
          <cell r="AC87">
            <v>29841000</v>
          </cell>
          <cell r="AD87">
            <v>30566000</v>
          </cell>
          <cell r="AE87">
            <v>38975000</v>
          </cell>
        </row>
        <row r="88">
          <cell r="E88" t="str">
            <v>421</v>
          </cell>
          <cell r="F88" t="str">
            <v>財務收入</v>
          </cell>
          <cell r="G88">
            <v>8975000</v>
          </cell>
          <cell r="H88">
            <v>739000</v>
          </cell>
          <cell r="I88">
            <v>739000</v>
          </cell>
          <cell r="J88">
            <v>740000</v>
          </cell>
          <cell r="K88">
            <v>740000</v>
          </cell>
          <cell r="L88">
            <v>740000</v>
          </cell>
          <cell r="M88">
            <v>743000</v>
          </cell>
          <cell r="N88">
            <v>725000</v>
          </cell>
          <cell r="O88">
            <v>725000</v>
          </cell>
          <cell r="P88">
            <v>725000</v>
          </cell>
          <cell r="Q88">
            <v>725000</v>
          </cell>
          <cell r="R88">
            <v>725000</v>
          </cell>
          <cell r="S88">
            <v>909000</v>
          </cell>
          <cell r="T88">
            <v>8975000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5166000</v>
          </cell>
          <cell r="AA88">
            <v>5891000</v>
          </cell>
          <cell r="AB88">
            <v>6616000</v>
          </cell>
          <cell r="AC88">
            <v>7341000</v>
          </cell>
          <cell r="AD88">
            <v>8066000</v>
          </cell>
          <cell r="AE88">
            <v>8975000</v>
          </cell>
        </row>
        <row r="89">
          <cell r="E89" t="str">
            <v>4211</v>
          </cell>
          <cell r="F89" t="str">
            <v>利息收入</v>
          </cell>
          <cell r="G89">
            <v>8975000</v>
          </cell>
          <cell r="H89">
            <v>739000</v>
          </cell>
          <cell r="I89">
            <v>739000</v>
          </cell>
          <cell r="J89">
            <v>740000</v>
          </cell>
          <cell r="K89">
            <v>740000</v>
          </cell>
          <cell r="L89">
            <v>740000</v>
          </cell>
          <cell r="M89">
            <v>743000</v>
          </cell>
          <cell r="N89">
            <v>725000</v>
          </cell>
          <cell r="O89">
            <v>725000</v>
          </cell>
          <cell r="P89">
            <v>725000</v>
          </cell>
          <cell r="Q89">
            <v>725000</v>
          </cell>
          <cell r="R89">
            <v>725000</v>
          </cell>
          <cell r="S89">
            <v>909000</v>
          </cell>
          <cell r="T89">
            <v>8975000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5166000</v>
          </cell>
          <cell r="AA89">
            <v>5891000</v>
          </cell>
          <cell r="AB89">
            <v>6616000</v>
          </cell>
          <cell r="AC89">
            <v>7341000</v>
          </cell>
          <cell r="AD89">
            <v>8066000</v>
          </cell>
          <cell r="AE89">
            <v>8975000</v>
          </cell>
        </row>
        <row r="90">
          <cell r="E90">
            <v>4211.01</v>
          </cell>
          <cell r="F90" t="str">
            <v>存款利息收入</v>
          </cell>
          <cell r="G90">
            <v>8550000</v>
          </cell>
          <cell r="H90">
            <v>712000</v>
          </cell>
          <cell r="I90">
            <v>712000</v>
          </cell>
          <cell r="J90">
            <v>712000</v>
          </cell>
          <cell r="K90">
            <v>712000</v>
          </cell>
          <cell r="L90">
            <v>712000</v>
          </cell>
          <cell r="M90">
            <v>715000</v>
          </cell>
          <cell r="N90">
            <v>713000</v>
          </cell>
          <cell r="O90">
            <v>713000</v>
          </cell>
          <cell r="P90">
            <v>713000</v>
          </cell>
          <cell r="Q90">
            <v>713000</v>
          </cell>
          <cell r="R90">
            <v>713000</v>
          </cell>
          <cell r="S90">
            <v>710000</v>
          </cell>
          <cell r="T90">
            <v>8550000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4988000</v>
          </cell>
          <cell r="AA90">
            <v>5701000</v>
          </cell>
          <cell r="AB90">
            <v>6414000</v>
          </cell>
          <cell r="AC90">
            <v>7127000</v>
          </cell>
          <cell r="AD90">
            <v>7840000</v>
          </cell>
          <cell r="AE90">
            <v>8550000</v>
          </cell>
        </row>
        <row r="91">
          <cell r="E91">
            <v>4211.0200000000004</v>
          </cell>
          <cell r="F91" t="str">
            <v>短期貸款利息收入</v>
          </cell>
          <cell r="G91">
            <v>425000</v>
          </cell>
          <cell r="H91">
            <v>27000</v>
          </cell>
          <cell r="I91">
            <v>27000</v>
          </cell>
          <cell r="J91">
            <v>28000</v>
          </cell>
          <cell r="K91">
            <v>28000</v>
          </cell>
          <cell r="L91">
            <v>28000</v>
          </cell>
          <cell r="M91">
            <v>28000</v>
          </cell>
          <cell r="N91">
            <v>12000</v>
          </cell>
          <cell r="O91">
            <v>12000</v>
          </cell>
          <cell r="P91">
            <v>12000</v>
          </cell>
          <cell r="Q91">
            <v>12000</v>
          </cell>
          <cell r="R91">
            <v>12000</v>
          </cell>
          <cell r="S91">
            <v>199000</v>
          </cell>
          <cell r="T91">
            <v>425000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178000</v>
          </cell>
          <cell r="AA91">
            <v>190000</v>
          </cell>
          <cell r="AB91">
            <v>202000</v>
          </cell>
          <cell r="AC91">
            <v>214000</v>
          </cell>
          <cell r="AD91">
            <v>226000</v>
          </cell>
          <cell r="AE91">
            <v>425000</v>
          </cell>
        </row>
        <row r="92">
          <cell r="E92">
            <v>4211.0217000000002</v>
          </cell>
          <cell r="F92" t="str">
            <v>嘉義農場</v>
          </cell>
          <cell r="G92">
            <v>357000</v>
          </cell>
          <cell r="H92">
            <v>22000</v>
          </cell>
          <cell r="I92">
            <v>22000</v>
          </cell>
          <cell r="J92">
            <v>22000</v>
          </cell>
          <cell r="K92">
            <v>22000</v>
          </cell>
          <cell r="L92">
            <v>22000</v>
          </cell>
          <cell r="M92">
            <v>22000</v>
          </cell>
          <cell r="N92">
            <v>6000</v>
          </cell>
          <cell r="O92">
            <v>6000</v>
          </cell>
          <cell r="P92">
            <v>6000</v>
          </cell>
          <cell r="Q92">
            <v>6000</v>
          </cell>
          <cell r="R92">
            <v>6000</v>
          </cell>
          <cell r="S92">
            <v>195000</v>
          </cell>
          <cell r="T92">
            <v>357000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138000</v>
          </cell>
          <cell r="AA92">
            <v>144000</v>
          </cell>
          <cell r="AB92">
            <v>150000</v>
          </cell>
          <cell r="AC92">
            <v>156000</v>
          </cell>
          <cell r="AD92">
            <v>162000</v>
          </cell>
          <cell r="AE92">
            <v>357000</v>
          </cell>
        </row>
        <row r="93">
          <cell r="E93">
            <v>4211.0218000000004</v>
          </cell>
          <cell r="F93" t="str">
            <v>屏東農場</v>
          </cell>
          <cell r="G93">
            <v>68000</v>
          </cell>
          <cell r="H93">
            <v>5000</v>
          </cell>
          <cell r="I93">
            <v>5000</v>
          </cell>
          <cell r="J93">
            <v>6000</v>
          </cell>
          <cell r="K93">
            <v>6000</v>
          </cell>
          <cell r="L93">
            <v>6000</v>
          </cell>
          <cell r="M93">
            <v>6000</v>
          </cell>
          <cell r="N93">
            <v>6000</v>
          </cell>
          <cell r="O93">
            <v>6000</v>
          </cell>
          <cell r="P93">
            <v>6000</v>
          </cell>
          <cell r="Q93">
            <v>6000</v>
          </cell>
          <cell r="R93">
            <v>6000</v>
          </cell>
          <cell r="S93">
            <v>4000</v>
          </cell>
          <cell r="T93">
            <v>68000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40000</v>
          </cell>
          <cell r="AA93">
            <v>46000</v>
          </cell>
          <cell r="AB93">
            <v>52000</v>
          </cell>
          <cell r="AC93">
            <v>58000</v>
          </cell>
          <cell r="AD93">
            <v>64000</v>
          </cell>
          <cell r="AE93">
            <v>68000</v>
          </cell>
        </row>
        <row r="94">
          <cell r="E94" t="str">
            <v>4213</v>
          </cell>
          <cell r="F94" t="str">
            <v>兌換賸餘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</row>
        <row r="95">
          <cell r="E95" t="str">
            <v>4214</v>
          </cell>
          <cell r="F95" t="str">
            <v>投資賸餘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96">
          <cell r="E96" t="str">
            <v>422</v>
          </cell>
          <cell r="F96" t="str">
            <v>其他業務外收入</v>
          </cell>
          <cell r="G96">
            <v>30000000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15000000</v>
          </cell>
          <cell r="N96">
            <v>0</v>
          </cell>
          <cell r="O96">
            <v>0</v>
          </cell>
          <cell r="P96">
            <v>7500000</v>
          </cell>
          <cell r="Q96">
            <v>0</v>
          </cell>
          <cell r="R96">
            <v>0</v>
          </cell>
          <cell r="S96">
            <v>7500000</v>
          </cell>
          <cell r="T96">
            <v>30000000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15000000</v>
          </cell>
          <cell r="AA96">
            <v>15000000</v>
          </cell>
          <cell r="AB96">
            <v>22500000</v>
          </cell>
          <cell r="AC96">
            <v>22500000</v>
          </cell>
          <cell r="AD96">
            <v>22500000</v>
          </cell>
          <cell r="AE96">
            <v>30000000</v>
          </cell>
        </row>
        <row r="97">
          <cell r="E97" t="str">
            <v>4221</v>
          </cell>
          <cell r="F97" t="str">
            <v>財產交易賸餘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</row>
        <row r="98">
          <cell r="E98" t="str">
            <v>4222</v>
          </cell>
          <cell r="F98" t="str">
            <v>盤存賸餘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</row>
        <row r="99">
          <cell r="E99" t="str">
            <v>4223</v>
          </cell>
          <cell r="F99" t="str">
            <v>出售下腳收入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</row>
        <row r="100">
          <cell r="E100" t="str">
            <v>4224</v>
          </cell>
          <cell r="F100" t="str">
            <v>出售呆廢料收入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E101" t="str">
            <v>4226</v>
          </cell>
          <cell r="F101" t="str">
            <v>場地使用費收入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E102" t="str">
            <v>422B</v>
          </cell>
          <cell r="F102" t="str">
            <v>違約罰款收入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3">
          <cell r="E103" t="str">
            <v>422D</v>
          </cell>
          <cell r="F103" t="str">
            <v>收回呆帳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</row>
        <row r="104">
          <cell r="E104" t="str">
            <v>422Y</v>
          </cell>
          <cell r="F104" t="str">
            <v>雜項收入</v>
          </cell>
          <cell r="G104">
            <v>30000000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15000000</v>
          </cell>
          <cell r="N104">
            <v>0</v>
          </cell>
          <cell r="O104">
            <v>0</v>
          </cell>
          <cell r="P104">
            <v>7500000</v>
          </cell>
          <cell r="Q104">
            <v>0</v>
          </cell>
          <cell r="R104">
            <v>0</v>
          </cell>
          <cell r="S104">
            <v>7500000</v>
          </cell>
          <cell r="T104">
            <v>30000000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15000000</v>
          </cell>
          <cell r="AA104">
            <v>15000000</v>
          </cell>
          <cell r="AB104">
            <v>22500000</v>
          </cell>
          <cell r="AC104">
            <v>22500000</v>
          </cell>
          <cell r="AD104">
            <v>22500000</v>
          </cell>
          <cell r="AE104">
            <v>30000000</v>
          </cell>
        </row>
        <row r="105">
          <cell r="E105" t="str">
            <v>422Y.01</v>
          </cell>
          <cell r="F105" t="str">
            <v>結束單位剩餘物資處理收入</v>
          </cell>
          <cell r="G105">
            <v>30000000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15000000</v>
          </cell>
          <cell r="N105">
            <v>0</v>
          </cell>
          <cell r="O105">
            <v>0</v>
          </cell>
          <cell r="P105">
            <v>7500000</v>
          </cell>
          <cell r="Q105">
            <v>0</v>
          </cell>
          <cell r="R105">
            <v>0</v>
          </cell>
          <cell r="S105">
            <v>7500000</v>
          </cell>
          <cell r="T105">
            <v>30000000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15000000</v>
          </cell>
          <cell r="AA105">
            <v>15000000</v>
          </cell>
          <cell r="AB105">
            <v>22500000</v>
          </cell>
          <cell r="AC105">
            <v>22500000</v>
          </cell>
          <cell r="AD105">
            <v>22500000</v>
          </cell>
          <cell r="AE105">
            <v>30000000</v>
          </cell>
        </row>
        <row r="106">
          <cell r="E106" t="str">
            <v>52</v>
          </cell>
          <cell r="F106" t="str">
            <v xml:space="preserve">業務外費用 </v>
          </cell>
          <cell r="G106">
            <v>140083000</v>
          </cell>
          <cell r="H106">
            <v>3729000</v>
          </cell>
          <cell r="I106">
            <v>2543000</v>
          </cell>
          <cell r="J106">
            <v>19543000</v>
          </cell>
          <cell r="K106">
            <v>2543000</v>
          </cell>
          <cell r="L106">
            <v>2543000</v>
          </cell>
          <cell r="M106">
            <v>39343000</v>
          </cell>
          <cell r="N106">
            <v>3695000</v>
          </cell>
          <cell r="O106">
            <v>3695000</v>
          </cell>
          <cell r="P106">
            <v>17725000</v>
          </cell>
          <cell r="Q106">
            <v>3695000</v>
          </cell>
          <cell r="R106">
            <v>3696000</v>
          </cell>
          <cell r="S106">
            <v>37333000</v>
          </cell>
          <cell r="T106">
            <v>140083000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73939000</v>
          </cell>
          <cell r="AA106">
            <v>77634000</v>
          </cell>
          <cell r="AB106">
            <v>95359000</v>
          </cell>
          <cell r="AC106">
            <v>99054000</v>
          </cell>
          <cell r="AD106">
            <v>102750000</v>
          </cell>
          <cell r="AE106">
            <v>140083000</v>
          </cell>
        </row>
        <row r="107">
          <cell r="E107" t="str">
            <v>521</v>
          </cell>
          <cell r="F107" t="str">
            <v>財務費用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</row>
        <row r="108">
          <cell r="E108" t="str">
            <v>5211</v>
          </cell>
          <cell r="F108" t="str">
            <v>利息費用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</row>
        <row r="109">
          <cell r="E109" t="str">
            <v>5212</v>
          </cell>
          <cell r="F109" t="str">
            <v>兌換短絀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E110" t="str">
            <v>5213</v>
          </cell>
          <cell r="F110" t="str">
            <v>投資短絀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E111" t="str">
            <v>522</v>
          </cell>
          <cell r="F111" t="str">
            <v>其他業務外費用</v>
          </cell>
          <cell r="G111">
            <v>140083000</v>
          </cell>
          <cell r="H111">
            <v>3729000</v>
          </cell>
          <cell r="I111">
            <v>2543000</v>
          </cell>
          <cell r="J111">
            <v>19543000</v>
          </cell>
          <cell r="K111">
            <v>2543000</v>
          </cell>
          <cell r="L111">
            <v>2543000</v>
          </cell>
          <cell r="M111">
            <v>39343000</v>
          </cell>
          <cell r="N111">
            <v>3695000</v>
          </cell>
          <cell r="O111">
            <v>3695000</v>
          </cell>
          <cell r="P111">
            <v>17725000</v>
          </cell>
          <cell r="Q111">
            <v>3695000</v>
          </cell>
          <cell r="R111">
            <v>3696000</v>
          </cell>
          <cell r="S111">
            <v>37333000</v>
          </cell>
          <cell r="T111">
            <v>140083000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73939000</v>
          </cell>
          <cell r="AA111">
            <v>77634000</v>
          </cell>
          <cell r="AB111">
            <v>95359000</v>
          </cell>
          <cell r="AC111">
            <v>99054000</v>
          </cell>
          <cell r="AD111">
            <v>102750000</v>
          </cell>
          <cell r="AE111">
            <v>140083000</v>
          </cell>
        </row>
        <row r="112">
          <cell r="E112" t="str">
            <v>5221</v>
          </cell>
          <cell r="F112" t="str">
            <v>財產交易短絀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</row>
        <row r="113">
          <cell r="E113" t="str">
            <v>5222</v>
          </cell>
          <cell r="F113" t="str">
            <v>盤存短絀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E114" t="str">
            <v>5226</v>
          </cell>
          <cell r="F114" t="str">
            <v>違約及處理費用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</row>
        <row r="115">
          <cell r="E115" t="str">
            <v>522Y</v>
          </cell>
          <cell r="F115" t="str">
            <v>雜項費用</v>
          </cell>
          <cell r="G115">
            <v>140083000</v>
          </cell>
          <cell r="H115">
            <v>3729000</v>
          </cell>
          <cell r="I115">
            <v>2543000</v>
          </cell>
          <cell r="J115">
            <v>19543000</v>
          </cell>
          <cell r="K115">
            <v>2543000</v>
          </cell>
          <cell r="L115">
            <v>2543000</v>
          </cell>
          <cell r="M115">
            <v>39343000</v>
          </cell>
          <cell r="N115">
            <v>3695000</v>
          </cell>
          <cell r="O115">
            <v>3695000</v>
          </cell>
          <cell r="P115">
            <v>17725000</v>
          </cell>
          <cell r="Q115">
            <v>3695000</v>
          </cell>
          <cell r="R115">
            <v>3696000</v>
          </cell>
          <cell r="S115">
            <v>37333000</v>
          </cell>
          <cell r="T115">
            <v>140083000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73939000</v>
          </cell>
          <cell r="AA115">
            <v>77634000</v>
          </cell>
          <cell r="AB115">
            <v>95359000</v>
          </cell>
          <cell r="AC115">
            <v>99054000</v>
          </cell>
          <cell r="AD115">
            <v>102750000</v>
          </cell>
          <cell r="AE115">
            <v>140083000</v>
          </cell>
        </row>
        <row r="116">
          <cell r="E116" t="str">
            <v>522Y.01</v>
          </cell>
          <cell r="F116" t="str">
            <v>清理小組用人費用</v>
          </cell>
          <cell r="G116">
            <v>10322000</v>
          </cell>
          <cell r="H116">
            <v>1882000</v>
          </cell>
          <cell r="I116">
            <v>696000</v>
          </cell>
          <cell r="J116">
            <v>696000</v>
          </cell>
          <cell r="K116">
            <v>696000</v>
          </cell>
          <cell r="L116">
            <v>696000</v>
          </cell>
          <cell r="M116">
            <v>698000</v>
          </cell>
          <cell r="N116">
            <v>696000</v>
          </cell>
          <cell r="O116">
            <v>696000</v>
          </cell>
          <cell r="P116">
            <v>696000</v>
          </cell>
          <cell r="Q116">
            <v>696000</v>
          </cell>
          <cell r="R116">
            <v>697000</v>
          </cell>
          <cell r="S116">
            <v>1477000</v>
          </cell>
          <cell r="T116">
            <v>10322000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6060000</v>
          </cell>
          <cell r="AA116">
            <v>6756000</v>
          </cell>
          <cell r="AB116">
            <v>7452000</v>
          </cell>
          <cell r="AC116">
            <v>8148000</v>
          </cell>
          <cell r="AD116">
            <v>8845000</v>
          </cell>
          <cell r="AE116">
            <v>10322000</v>
          </cell>
        </row>
        <row r="117">
          <cell r="E117" t="str">
            <v>522Y.0131</v>
          </cell>
          <cell r="F117" t="str">
            <v>正式員額薪資</v>
          </cell>
          <cell r="G117">
            <v>6851000</v>
          </cell>
          <cell r="H117">
            <v>571000</v>
          </cell>
          <cell r="I117">
            <v>571000</v>
          </cell>
          <cell r="J117">
            <v>571000</v>
          </cell>
          <cell r="K117">
            <v>571000</v>
          </cell>
          <cell r="L117">
            <v>571000</v>
          </cell>
          <cell r="M117">
            <v>571000</v>
          </cell>
          <cell r="N117">
            <v>571000</v>
          </cell>
          <cell r="O117">
            <v>571000</v>
          </cell>
          <cell r="P117">
            <v>571000</v>
          </cell>
          <cell r="Q117">
            <v>571000</v>
          </cell>
          <cell r="R117">
            <v>571000</v>
          </cell>
          <cell r="S117">
            <v>570000</v>
          </cell>
          <cell r="T117">
            <v>6851000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3997000</v>
          </cell>
          <cell r="AA117">
            <v>4568000</v>
          </cell>
          <cell r="AB117">
            <v>5139000</v>
          </cell>
          <cell r="AC117">
            <v>5710000</v>
          </cell>
          <cell r="AD117">
            <v>6281000</v>
          </cell>
          <cell r="AE117">
            <v>6851000</v>
          </cell>
        </row>
        <row r="118">
          <cell r="E118" t="str">
            <v>522Y.0132</v>
          </cell>
          <cell r="F118" t="str">
            <v>超時工作報酬</v>
          </cell>
          <cell r="G118">
            <v>306000</v>
          </cell>
          <cell r="H118">
            <v>306000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306000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306000</v>
          </cell>
          <cell r="AA118">
            <v>306000</v>
          </cell>
          <cell r="AB118">
            <v>306000</v>
          </cell>
          <cell r="AC118">
            <v>306000</v>
          </cell>
          <cell r="AD118">
            <v>306000</v>
          </cell>
          <cell r="AE118">
            <v>306000</v>
          </cell>
        </row>
        <row r="119">
          <cell r="E119" t="str">
            <v>522Y.0133</v>
          </cell>
          <cell r="F119" t="str">
            <v>獎金</v>
          </cell>
          <cell r="G119">
            <v>1661000</v>
          </cell>
          <cell r="H119">
            <v>880000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781000</v>
          </cell>
          <cell r="T119">
            <v>1661000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880000</v>
          </cell>
          <cell r="AA119">
            <v>880000</v>
          </cell>
          <cell r="AB119">
            <v>880000</v>
          </cell>
          <cell r="AC119">
            <v>880000</v>
          </cell>
          <cell r="AD119">
            <v>880000</v>
          </cell>
          <cell r="AE119">
            <v>1661000</v>
          </cell>
        </row>
        <row r="120">
          <cell r="E120" t="str">
            <v>522Y.0134</v>
          </cell>
          <cell r="F120" t="str">
            <v>退休及卹償金</v>
          </cell>
          <cell r="G120">
            <v>436000</v>
          </cell>
          <cell r="H120">
            <v>36000</v>
          </cell>
          <cell r="I120">
            <v>36000</v>
          </cell>
          <cell r="J120">
            <v>36000</v>
          </cell>
          <cell r="K120">
            <v>36000</v>
          </cell>
          <cell r="L120">
            <v>36000</v>
          </cell>
          <cell r="M120">
            <v>38000</v>
          </cell>
          <cell r="N120">
            <v>36000</v>
          </cell>
          <cell r="O120">
            <v>36000</v>
          </cell>
          <cell r="P120">
            <v>36000</v>
          </cell>
          <cell r="Q120">
            <v>36000</v>
          </cell>
          <cell r="R120">
            <v>37000</v>
          </cell>
          <cell r="S120">
            <v>37000</v>
          </cell>
          <cell r="T120">
            <v>436000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254000</v>
          </cell>
          <cell r="AA120">
            <v>290000</v>
          </cell>
          <cell r="AB120">
            <v>326000</v>
          </cell>
          <cell r="AC120">
            <v>362000</v>
          </cell>
          <cell r="AD120">
            <v>399000</v>
          </cell>
          <cell r="AE120">
            <v>436000</v>
          </cell>
        </row>
        <row r="121">
          <cell r="E121" t="str">
            <v>522Y.0135</v>
          </cell>
          <cell r="F121" t="str">
            <v>福利費</v>
          </cell>
          <cell r="G121">
            <v>1068000</v>
          </cell>
          <cell r="H121">
            <v>89000</v>
          </cell>
          <cell r="I121">
            <v>89000</v>
          </cell>
          <cell r="J121">
            <v>89000</v>
          </cell>
          <cell r="K121">
            <v>89000</v>
          </cell>
          <cell r="L121">
            <v>89000</v>
          </cell>
          <cell r="M121">
            <v>89000</v>
          </cell>
          <cell r="N121">
            <v>89000</v>
          </cell>
          <cell r="O121">
            <v>89000</v>
          </cell>
          <cell r="P121">
            <v>89000</v>
          </cell>
          <cell r="Q121">
            <v>89000</v>
          </cell>
          <cell r="R121">
            <v>89000</v>
          </cell>
          <cell r="S121">
            <v>89000</v>
          </cell>
          <cell r="T121">
            <v>1068000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623000</v>
          </cell>
          <cell r="AA121">
            <v>712000</v>
          </cell>
          <cell r="AB121">
            <v>801000</v>
          </cell>
          <cell r="AC121">
            <v>890000</v>
          </cell>
          <cell r="AD121">
            <v>979000</v>
          </cell>
          <cell r="AE121">
            <v>1068000</v>
          </cell>
        </row>
        <row r="122">
          <cell r="E122" t="str">
            <v>522Y.02</v>
          </cell>
          <cell r="F122" t="str">
            <v>移轉民營暨事業投資衍生法律事務費</v>
          </cell>
          <cell r="G122">
            <v>1600000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800000</v>
          </cell>
          <cell r="N122">
            <v>0</v>
          </cell>
          <cell r="O122">
            <v>0</v>
          </cell>
          <cell r="P122">
            <v>400000</v>
          </cell>
          <cell r="Q122">
            <v>0</v>
          </cell>
          <cell r="R122">
            <v>0</v>
          </cell>
          <cell r="S122">
            <v>400000</v>
          </cell>
          <cell r="T122">
            <v>1600000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800000</v>
          </cell>
          <cell r="AA122">
            <v>800000</v>
          </cell>
          <cell r="AB122">
            <v>1200000</v>
          </cell>
          <cell r="AC122">
            <v>1200000</v>
          </cell>
          <cell r="AD122">
            <v>1200000</v>
          </cell>
          <cell r="AE122">
            <v>1600000</v>
          </cell>
        </row>
        <row r="123">
          <cell r="E123" t="str">
            <v>522Y.03</v>
          </cell>
          <cell r="F123" t="str">
            <v>結束單位固定資產折舊費用</v>
          </cell>
          <cell r="G123">
            <v>22161000</v>
          </cell>
          <cell r="H123">
            <v>1847000</v>
          </cell>
          <cell r="I123">
            <v>1847000</v>
          </cell>
          <cell r="J123">
            <v>1847000</v>
          </cell>
          <cell r="K123">
            <v>1847000</v>
          </cell>
          <cell r="L123">
            <v>1847000</v>
          </cell>
          <cell r="M123">
            <v>1845000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11081000</v>
          </cell>
          <cell r="T123">
            <v>22161000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11080000</v>
          </cell>
          <cell r="AA123">
            <v>11080000</v>
          </cell>
          <cell r="AB123">
            <v>11080000</v>
          </cell>
          <cell r="AC123">
            <v>11080000</v>
          </cell>
          <cell r="AD123">
            <v>11080000</v>
          </cell>
          <cell r="AE123">
            <v>22161000</v>
          </cell>
        </row>
        <row r="124">
          <cell r="E124" t="str">
            <v>522Y.0301</v>
          </cell>
          <cell r="F124" t="str">
            <v>土地改良物</v>
          </cell>
          <cell r="G124">
            <v>1161000</v>
          </cell>
          <cell r="H124">
            <v>97000</v>
          </cell>
          <cell r="I124">
            <v>97000</v>
          </cell>
          <cell r="J124">
            <v>97000</v>
          </cell>
          <cell r="K124">
            <v>97000</v>
          </cell>
          <cell r="L124">
            <v>97000</v>
          </cell>
          <cell r="M124">
            <v>96000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580000</v>
          </cell>
          <cell r="T124">
            <v>1161000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581000</v>
          </cell>
          <cell r="AA124">
            <v>581000</v>
          </cell>
          <cell r="AB124">
            <v>581000</v>
          </cell>
          <cell r="AC124">
            <v>581000</v>
          </cell>
          <cell r="AD124">
            <v>581000</v>
          </cell>
          <cell r="AE124">
            <v>1161000</v>
          </cell>
        </row>
        <row r="125">
          <cell r="E125" t="str">
            <v>522Y.0302</v>
          </cell>
          <cell r="F125" t="str">
            <v>房屋折舊</v>
          </cell>
          <cell r="G125">
            <v>20906000</v>
          </cell>
          <cell r="H125">
            <v>1743000</v>
          </cell>
          <cell r="I125">
            <v>1743000</v>
          </cell>
          <cell r="J125">
            <v>1743000</v>
          </cell>
          <cell r="K125">
            <v>1743000</v>
          </cell>
          <cell r="L125">
            <v>1743000</v>
          </cell>
          <cell r="M125">
            <v>1738000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10453000</v>
          </cell>
          <cell r="T125">
            <v>20906000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10453000</v>
          </cell>
          <cell r="AA125">
            <v>10453000</v>
          </cell>
          <cell r="AB125">
            <v>10453000</v>
          </cell>
          <cell r="AC125">
            <v>10453000</v>
          </cell>
          <cell r="AD125">
            <v>10453000</v>
          </cell>
          <cell r="AE125">
            <v>20906000</v>
          </cell>
        </row>
        <row r="126">
          <cell r="E126" t="str">
            <v>522Y.0303</v>
          </cell>
          <cell r="F126" t="str">
            <v>交通及運輸設備折舊</v>
          </cell>
          <cell r="G126">
            <v>75000</v>
          </cell>
          <cell r="H126">
            <v>6000</v>
          </cell>
          <cell r="I126">
            <v>6000</v>
          </cell>
          <cell r="J126">
            <v>6000</v>
          </cell>
          <cell r="K126">
            <v>6000</v>
          </cell>
          <cell r="L126">
            <v>6000</v>
          </cell>
          <cell r="M126">
            <v>7000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38000</v>
          </cell>
          <cell r="T126">
            <v>75000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37000</v>
          </cell>
          <cell r="AA126">
            <v>37000</v>
          </cell>
          <cell r="AB126">
            <v>37000</v>
          </cell>
          <cell r="AC126">
            <v>37000</v>
          </cell>
          <cell r="AD126">
            <v>37000</v>
          </cell>
          <cell r="AE126">
            <v>75000</v>
          </cell>
        </row>
        <row r="127">
          <cell r="E127" t="str">
            <v>522Y.0304</v>
          </cell>
          <cell r="F127" t="str">
            <v>什項設備折舊</v>
          </cell>
          <cell r="G127">
            <v>19000</v>
          </cell>
          <cell r="H127">
            <v>1000</v>
          </cell>
          <cell r="I127">
            <v>1000</v>
          </cell>
          <cell r="J127">
            <v>1000</v>
          </cell>
          <cell r="K127">
            <v>1000</v>
          </cell>
          <cell r="L127">
            <v>1000</v>
          </cell>
          <cell r="M127">
            <v>4000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10000</v>
          </cell>
          <cell r="T127">
            <v>19000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9000</v>
          </cell>
          <cell r="AA127">
            <v>9000</v>
          </cell>
          <cell r="AB127">
            <v>9000</v>
          </cell>
          <cell r="AC127">
            <v>9000</v>
          </cell>
          <cell r="AD127">
            <v>9000</v>
          </cell>
          <cell r="AE127">
            <v>19000</v>
          </cell>
        </row>
        <row r="128">
          <cell r="E128" t="str">
            <v>522Y.04</v>
          </cell>
          <cell r="F128" t="str">
            <v>剩餘物資處理損失及相關清理費用</v>
          </cell>
          <cell r="G128">
            <v>36000000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18000000</v>
          </cell>
          <cell r="N128">
            <v>2999000</v>
          </cell>
          <cell r="O128">
            <v>2999000</v>
          </cell>
          <cell r="P128">
            <v>2999000</v>
          </cell>
          <cell r="Q128">
            <v>2999000</v>
          </cell>
          <cell r="R128">
            <v>2999000</v>
          </cell>
          <cell r="S128">
            <v>3005000</v>
          </cell>
          <cell r="T128">
            <v>36000000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20999000</v>
          </cell>
          <cell r="AA128">
            <v>23998000</v>
          </cell>
          <cell r="AB128">
            <v>26997000</v>
          </cell>
          <cell r="AC128">
            <v>29996000</v>
          </cell>
          <cell r="AD128">
            <v>32995000</v>
          </cell>
          <cell r="AE128">
            <v>36000000</v>
          </cell>
        </row>
        <row r="129">
          <cell r="E129" t="str">
            <v>522Y.0401</v>
          </cell>
          <cell r="F129" t="str">
            <v>攤銷</v>
          </cell>
          <cell r="G129">
            <v>12000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6000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6000</v>
          </cell>
          <cell r="T129">
            <v>12000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6000</v>
          </cell>
          <cell r="AA129">
            <v>6000</v>
          </cell>
          <cell r="AB129">
            <v>6000</v>
          </cell>
          <cell r="AC129">
            <v>6000</v>
          </cell>
          <cell r="AD129">
            <v>6000</v>
          </cell>
          <cell r="AE129">
            <v>12000</v>
          </cell>
        </row>
        <row r="130">
          <cell r="E130" t="str">
            <v>522Y.0402</v>
          </cell>
          <cell r="F130" t="str">
            <v>雜項費用</v>
          </cell>
          <cell r="G130">
            <v>35988000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17994000</v>
          </cell>
          <cell r="N130">
            <v>2999000</v>
          </cell>
          <cell r="O130">
            <v>2999000</v>
          </cell>
          <cell r="P130">
            <v>2999000</v>
          </cell>
          <cell r="Q130">
            <v>2999000</v>
          </cell>
          <cell r="R130">
            <v>2999000</v>
          </cell>
          <cell r="S130">
            <v>2999000</v>
          </cell>
          <cell r="T130">
            <v>35988000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20993000</v>
          </cell>
          <cell r="AA130">
            <v>23992000</v>
          </cell>
          <cell r="AB130">
            <v>26991000</v>
          </cell>
          <cell r="AC130">
            <v>29990000</v>
          </cell>
          <cell r="AD130">
            <v>32989000</v>
          </cell>
          <cell r="AE130">
            <v>35988000</v>
          </cell>
        </row>
        <row r="131">
          <cell r="E131" t="str">
            <v>522Y.05</v>
          </cell>
          <cell r="F131" t="str">
            <v>榮化廠廢棄物清理費用</v>
          </cell>
          <cell r="G131">
            <v>70000000</v>
          </cell>
          <cell r="H131">
            <v>0</v>
          </cell>
          <cell r="I131">
            <v>0</v>
          </cell>
          <cell r="J131">
            <v>17000000</v>
          </cell>
          <cell r="K131">
            <v>0</v>
          </cell>
          <cell r="L131">
            <v>0</v>
          </cell>
          <cell r="M131">
            <v>18000000</v>
          </cell>
          <cell r="N131">
            <v>0</v>
          </cell>
          <cell r="O131">
            <v>0</v>
          </cell>
          <cell r="P131">
            <v>13630000</v>
          </cell>
          <cell r="Q131">
            <v>0</v>
          </cell>
          <cell r="R131">
            <v>0</v>
          </cell>
          <cell r="S131">
            <v>21370000</v>
          </cell>
          <cell r="T131">
            <v>70000000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35000000</v>
          </cell>
          <cell r="AA131">
            <v>35000000</v>
          </cell>
          <cell r="AB131">
            <v>48630000</v>
          </cell>
          <cell r="AC131">
            <v>48630000</v>
          </cell>
          <cell r="AD131">
            <v>48630000</v>
          </cell>
          <cell r="AE131">
            <v>70000000</v>
          </cell>
        </row>
        <row r="132">
          <cell r="E132" t="str">
            <v>522Y.06</v>
          </cell>
          <cell r="F132" t="str">
            <v>月報用雜項費用預算分配數</v>
          </cell>
          <cell r="G132">
            <v>105988000</v>
          </cell>
          <cell r="H132">
            <v>0</v>
          </cell>
          <cell r="I132">
            <v>0</v>
          </cell>
          <cell r="J132">
            <v>17000000</v>
          </cell>
          <cell r="K132">
            <v>0</v>
          </cell>
          <cell r="L132">
            <v>0</v>
          </cell>
          <cell r="M132">
            <v>35994000</v>
          </cell>
          <cell r="N132">
            <v>2999000</v>
          </cell>
          <cell r="O132">
            <v>2999000</v>
          </cell>
          <cell r="P132">
            <v>16629000</v>
          </cell>
          <cell r="Q132">
            <v>2999000</v>
          </cell>
          <cell r="R132">
            <v>2999000</v>
          </cell>
          <cell r="S132">
            <v>24369000</v>
          </cell>
          <cell r="T132">
            <v>105988000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55993000</v>
          </cell>
          <cell r="AA132">
            <v>58992000</v>
          </cell>
          <cell r="AB132">
            <v>75621000</v>
          </cell>
          <cell r="AC132">
            <v>78620000</v>
          </cell>
          <cell r="AD132">
            <v>81619000</v>
          </cell>
          <cell r="AE132">
            <v>105988000</v>
          </cell>
        </row>
        <row r="133">
          <cell r="E133" t="str">
            <v>62</v>
          </cell>
          <cell r="F133" t="str">
            <v>業務外賸餘(短絀-)</v>
          </cell>
          <cell r="G133">
            <v>-101108000</v>
          </cell>
          <cell r="H133">
            <v>-2990000</v>
          </cell>
          <cell r="I133">
            <v>-1804000</v>
          </cell>
          <cell r="J133">
            <v>-18803000</v>
          </cell>
          <cell r="K133">
            <v>-1803000</v>
          </cell>
          <cell r="L133">
            <v>-1803000</v>
          </cell>
          <cell r="M133">
            <v>-23600000</v>
          </cell>
          <cell r="N133">
            <v>-2970000</v>
          </cell>
          <cell r="O133">
            <v>-2970000</v>
          </cell>
          <cell r="P133">
            <v>-9500000</v>
          </cell>
          <cell r="Q133">
            <v>-2970000</v>
          </cell>
          <cell r="R133">
            <v>-2971000</v>
          </cell>
          <cell r="S133">
            <v>-28924000</v>
          </cell>
          <cell r="T133">
            <v>-101108000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-53773000</v>
          </cell>
          <cell r="AA133">
            <v>-56743000</v>
          </cell>
          <cell r="AB133">
            <v>-66243000</v>
          </cell>
          <cell r="AC133">
            <v>-69213000</v>
          </cell>
          <cell r="AD133">
            <v>-72184000</v>
          </cell>
          <cell r="AE133">
            <v>-101108000</v>
          </cell>
        </row>
        <row r="134">
          <cell r="E134" t="str">
            <v>66</v>
          </cell>
          <cell r="F134" t="str">
            <v>本期賸餘(短絀-)</v>
          </cell>
          <cell r="G134">
            <v>250819000</v>
          </cell>
          <cell r="H134">
            <v>-4031000</v>
          </cell>
          <cell r="I134">
            <v>-3601000</v>
          </cell>
          <cell r="J134">
            <v>-28649000</v>
          </cell>
          <cell r="K134">
            <v>-9310000</v>
          </cell>
          <cell r="L134">
            <v>-9521000</v>
          </cell>
          <cell r="M134">
            <v>375235000</v>
          </cell>
          <cell r="N134">
            <v>28176000</v>
          </cell>
          <cell r="O134">
            <v>-9698000</v>
          </cell>
          <cell r="P134">
            <v>-17852000</v>
          </cell>
          <cell r="Q134">
            <v>-11122000</v>
          </cell>
          <cell r="R134">
            <v>-15970000</v>
          </cell>
          <cell r="S134">
            <v>-42838000</v>
          </cell>
          <cell r="T134">
            <v>250819000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348299000</v>
          </cell>
          <cell r="AA134">
            <v>338601000</v>
          </cell>
          <cell r="AB134">
            <v>320749000</v>
          </cell>
          <cell r="AC134">
            <v>309627000</v>
          </cell>
          <cell r="AD134">
            <v>293657000</v>
          </cell>
          <cell r="AE134">
            <v>250819000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 (2)"/>
      <sheetName val="目錄 (2)"/>
      <sheetName val="收支表-1P.1 (2)"/>
      <sheetName val="收支表-2p.2 (2)"/>
      <sheetName val="平衡表-1p.3 (2)"/>
      <sheetName val="平衡表-2p.4 (2)"/>
      <sheetName val="銷售量值表p.5 (2)"/>
      <sheetName val="資本支出執行明細表p.6 (2)"/>
      <sheetName val="資本支出執行月報表p.7 (2)"/>
      <sheetName val="差異說明p8 (2)"/>
      <sheetName val="一年以上債務增減分析表 p.9 (2)"/>
      <sheetName val="管理費用P.10 (2)"/>
      <sheetName val="管理費用p.11 (2)"/>
      <sheetName val="其他業務費用p.12 (2)"/>
      <sheetName val="其他業務費用p.13 (2)"/>
      <sheetName val="明細表-1p.14 (2)"/>
      <sheetName val="明細表-2p.15 (2)"/>
      <sheetName val="明細表-3p.16 (2)"/>
      <sheetName val="明細表-4p.17 (2)"/>
      <sheetName val="明細表-5p.18 (2)"/>
      <sheetName val="補助經費p.19 (2)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比較"/>
      <sheetName val="數量"/>
      <sheetName val="成本計算"/>
      <sheetName val="存貨跌價(修正)"/>
      <sheetName val="銷成(糧)修正"/>
      <sheetName val="銷成(糧)"/>
      <sheetName val="成本計算 (2)"/>
      <sheetName val="存貨跌價(修正) (2)"/>
      <sheetName val="存貨跌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輸入區"/>
      <sheetName val="請增減預算員額明細表"/>
      <sheetName val="人數彙計表"/>
      <sheetName val="人數及給與明細表 New"/>
      <sheetName val="薪資明細表"/>
      <sheetName val="員工人數及給與計算表old"/>
      <sheetName val="保險費明細表"/>
      <sheetName val="投保額級距"/>
      <sheetName val="Sheet1"/>
      <sheetName val="Module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外幣收支彙計"/>
      <sheetName val="exp彙計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銷貨收入"/>
      <sheetName val="銷貨成本"/>
    </sheetNames>
    <sheetDataSet>
      <sheetData sheetId="0" refreshError="1">
        <row r="1">
          <cell r="J1" t="str">
            <v xml:space="preserve">  府       糧        食        處</v>
          </cell>
        </row>
        <row r="2">
          <cell r="J2" t="str">
            <v xml:space="preserve">   明       細        表</v>
          </cell>
        </row>
        <row r="5">
          <cell r="L5" t="str">
            <v xml:space="preserve">          年度</v>
          </cell>
        </row>
        <row r="6">
          <cell r="N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單位:新臺幣千元</v>
          </cell>
        </row>
        <row r="7">
          <cell r="K7" t="str">
            <v xml:space="preserve"> </v>
          </cell>
          <cell r="N7" t="str">
            <v xml:space="preserve"> </v>
          </cell>
          <cell r="R7" t="str">
            <v xml:space="preserve"> </v>
          </cell>
        </row>
        <row r="8">
          <cell r="J8" t="str">
            <v xml:space="preserve">    外</v>
          </cell>
          <cell r="N8" t="str">
            <v>銷</v>
          </cell>
          <cell r="O8" t="str">
            <v xml:space="preserve"> </v>
          </cell>
          <cell r="P8" t="str">
            <v xml:space="preserve"> </v>
          </cell>
        </row>
        <row r="9">
          <cell r="L9" t="str">
            <v xml:space="preserve"> 原   幣</v>
          </cell>
          <cell r="M9" t="str">
            <v>折合率</v>
          </cell>
          <cell r="N9" t="str">
            <v>折合新</v>
          </cell>
          <cell r="O9" t="str">
            <v xml:space="preserve">   數    量</v>
          </cell>
          <cell r="P9" t="str">
            <v xml:space="preserve">  加 權 平 均</v>
          </cell>
          <cell r="Q9" t="str">
            <v xml:space="preserve">  金       額</v>
          </cell>
          <cell r="R9" t="str">
            <v xml:space="preserve"> 說          明</v>
          </cell>
        </row>
        <row r="10">
          <cell r="J10" t="str">
            <v>數  量</v>
          </cell>
          <cell r="K10" t="str">
            <v>單  價</v>
          </cell>
          <cell r="L10" t="str">
            <v xml:space="preserve"> 金   額</v>
          </cell>
          <cell r="P10" t="str">
            <v>單         價</v>
          </cell>
        </row>
        <row r="11">
          <cell r="L11" t="str">
            <v xml:space="preserve">  (美元)</v>
          </cell>
          <cell r="M11" t="str">
            <v xml:space="preserve"> (元)</v>
          </cell>
          <cell r="N11" t="str">
            <v>臺  幣</v>
          </cell>
          <cell r="O11" t="str">
            <v xml:space="preserve"> </v>
          </cell>
          <cell r="P11" t="str">
            <v xml:space="preserve">    ( 元 )</v>
          </cell>
          <cell r="Q11" t="str">
            <v xml:space="preserve"> </v>
          </cell>
        </row>
        <row r="12">
          <cell r="O12">
            <v>1196830</v>
          </cell>
          <cell r="P12">
            <v>7252.605633214408</v>
          </cell>
          <cell r="Q12">
            <v>8680136</v>
          </cell>
        </row>
        <row r="13">
          <cell r="P13" t="str">
            <v xml:space="preserve"> </v>
          </cell>
        </row>
        <row r="14">
          <cell r="O14">
            <v>953000</v>
          </cell>
          <cell r="P14">
            <v>5582.3242392444909</v>
          </cell>
          <cell r="Q14">
            <v>5319955</v>
          </cell>
          <cell r="R14" t="str">
            <v>詳見第 106  頁表</v>
          </cell>
        </row>
        <row r="15">
          <cell r="P15" t="str">
            <v xml:space="preserve"> </v>
          </cell>
        </row>
        <row r="16">
          <cell r="O16">
            <v>53720</v>
          </cell>
          <cell r="P16">
            <v>31313.700670141476</v>
          </cell>
          <cell r="Q16">
            <v>1682172</v>
          </cell>
          <cell r="R16" t="str">
            <v>詳見第 168  頁表</v>
          </cell>
        </row>
        <row r="17">
          <cell r="O17" t="str">
            <v xml:space="preserve"> </v>
          </cell>
          <cell r="P17" t="str">
            <v xml:space="preserve"> </v>
          </cell>
        </row>
        <row r="18">
          <cell r="O18">
            <v>190110</v>
          </cell>
          <cell r="P18">
            <v>8826.5162274472677</v>
          </cell>
          <cell r="Q18">
            <v>1678009</v>
          </cell>
          <cell r="R18" t="str">
            <v xml:space="preserve">    </v>
          </cell>
        </row>
        <row r="19">
          <cell r="P19" t="str">
            <v xml:space="preserve"> 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說明"/>
      <sheetName val="89初審表"/>
      <sheetName val="費用彙計表"/>
      <sheetName val="89損益表"/>
      <sheetName val="89銷貨收入"/>
      <sheetName val="其他營業收入"/>
      <sheetName val="營業外收入"/>
      <sheetName val="銷貨成本"/>
      <sheetName val="銷貨成本彙總表"/>
      <sheetName val="預估初存"/>
      <sheetName val="業務"/>
      <sheetName val="管理"/>
      <sheetName val="營業外費用"/>
      <sheetName val="外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臺  灣  省  政  府  糧  食  處</v>
          </cell>
        </row>
        <row r="2">
          <cell r="A2" t="str">
            <v xml:space="preserve">         肥料事業–其他營業收入明細表          </v>
          </cell>
        </row>
        <row r="4">
          <cell r="A4" t="str">
            <v>中華民國八十八年下半年及八十九年度</v>
          </cell>
        </row>
        <row r="5">
          <cell r="L5" t="str">
            <v>單位:新台幣千元</v>
          </cell>
        </row>
        <row r="6">
          <cell r="A6" t="str">
            <v>前年度</v>
          </cell>
          <cell r="B6" t="str">
            <v>上年度</v>
          </cell>
          <cell r="C6" t="str">
            <v>科         目</v>
          </cell>
          <cell r="F6" t="str">
            <v>新臺幣</v>
          </cell>
          <cell r="G6" t="str">
            <v xml:space="preserve"> 外  幣  部  分</v>
          </cell>
        </row>
        <row r="7">
          <cell r="C7" t="str">
            <v>名   稱</v>
          </cell>
          <cell r="D7" t="str">
            <v>編號</v>
          </cell>
          <cell r="E7" t="str">
            <v>檢查</v>
          </cell>
          <cell r="F7" t="str">
            <v xml:space="preserve"> </v>
          </cell>
          <cell r="G7" t="str">
            <v xml:space="preserve">幣 </v>
          </cell>
          <cell r="H7" t="str">
            <v>原幣</v>
          </cell>
          <cell r="I7" t="str">
            <v>折合</v>
          </cell>
          <cell r="J7" t="str">
            <v>折  合</v>
          </cell>
          <cell r="K7" t="str">
            <v>合    計</v>
          </cell>
          <cell r="L7" t="str">
            <v>說         明</v>
          </cell>
        </row>
        <row r="8">
          <cell r="A8" t="str">
            <v>決算數</v>
          </cell>
          <cell r="B8" t="str">
            <v>預算數</v>
          </cell>
          <cell r="E8" t="str">
            <v>號碼</v>
          </cell>
          <cell r="F8" t="str">
            <v xml:space="preserve"> 部  分</v>
          </cell>
          <cell r="G8" t="str">
            <v>名</v>
          </cell>
          <cell r="H8" t="str">
            <v>金額</v>
          </cell>
          <cell r="I8" t="str">
            <v xml:space="preserve"> 率</v>
          </cell>
          <cell r="J8" t="str">
            <v>新臺幣</v>
          </cell>
          <cell r="K8" t="str">
            <v xml:space="preserve"> </v>
          </cell>
        </row>
        <row r="9">
          <cell r="A9">
            <v>3389</v>
          </cell>
          <cell r="B9">
            <v>1044113</v>
          </cell>
          <cell r="C9" t="str">
            <v>其他營業收入</v>
          </cell>
          <cell r="D9" t="str">
            <v>460</v>
          </cell>
          <cell r="E9" t="str">
            <v xml:space="preserve">  6</v>
          </cell>
          <cell r="F9">
            <v>1522755</v>
          </cell>
          <cell r="K9">
            <v>1522755</v>
          </cell>
        </row>
        <row r="11">
          <cell r="A11">
            <v>2822</v>
          </cell>
          <cell r="B11">
            <v>1043113</v>
          </cell>
          <cell r="C11" t="str">
            <v xml:space="preserve">  代理收入</v>
          </cell>
          <cell r="D11" t="str">
            <v>4607</v>
          </cell>
          <cell r="E11" t="str">
            <v xml:space="preserve">  A</v>
          </cell>
          <cell r="F11">
            <v>1521900</v>
          </cell>
          <cell r="K11">
            <v>1521900</v>
          </cell>
          <cell r="L11" t="str">
            <v>1.代售肥料佣金手續</v>
          </cell>
        </row>
        <row r="12">
          <cell r="L12" t="str">
            <v>費，數量10,000公噸</v>
          </cell>
        </row>
        <row r="13">
          <cell r="L13" t="str">
            <v>,每公噸200元(含有機</v>
          </cell>
        </row>
        <row r="14">
          <cell r="L14" t="str">
            <v>質肥料7,000公噸及</v>
          </cell>
        </row>
        <row r="15">
          <cell r="L15" t="str">
            <v>有機質複合肥料</v>
          </cell>
        </row>
        <row r="16">
          <cell r="L16" t="str">
            <v>料3,000公噸)，計</v>
          </cell>
        </row>
        <row r="17">
          <cell r="L17" t="str">
            <v>2,000千元。</v>
          </cell>
        </row>
        <row r="18">
          <cell r="L18" t="str">
            <v>2.農委會補貼肥料售</v>
          </cell>
        </row>
        <row r="19">
          <cell r="L19" t="str">
            <v>價調整小於生產單位</v>
          </cell>
        </row>
        <row r="20">
          <cell r="L20" t="str">
            <v>出廠價格之價差補助</v>
          </cell>
        </row>
        <row r="21">
          <cell r="L21" t="str">
            <v>收入1,521,900千元</v>
          </cell>
        </row>
        <row r="22">
          <cell r="L22" t="str">
            <v>　</v>
          </cell>
        </row>
        <row r="23">
          <cell r="A23">
            <v>567</v>
          </cell>
          <cell r="B23">
            <v>1000</v>
          </cell>
          <cell r="C23" t="str">
            <v xml:space="preserve">  其他營業收入</v>
          </cell>
          <cell r="D23" t="str">
            <v>4609</v>
          </cell>
          <cell r="E23" t="str">
            <v xml:space="preserve">  3</v>
          </cell>
          <cell r="F23">
            <v>855</v>
          </cell>
          <cell r="K23">
            <v>855</v>
          </cell>
          <cell r="L23" t="str">
            <v>貸放肥料利息收入參</v>
          </cell>
        </row>
        <row r="24">
          <cell r="L24" t="str">
            <v>照近三年貸放金額平</v>
          </cell>
        </row>
        <row r="25">
          <cell r="L25" t="str">
            <v>均22,830千元,以2.5%</v>
          </cell>
        </row>
        <row r="26">
          <cell r="L26" t="str">
            <v>利率計息估列。</v>
          </cell>
        </row>
        <row r="27">
          <cell r="L27" t="str">
            <v xml:space="preserve"> </v>
          </cell>
        </row>
        <row r="28">
          <cell r="L28" t="str">
            <v xml:space="preserve"> 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業務費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現流工作底稿變動分析(1)"/>
      <sheetName val="現流工作底稿變動分析(2)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54業務計畫xxx"/>
      <sheetName val="現金流量表 (分)ok22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99各項費用彙計表(審查前)"/>
      <sheetName val="99各項費用彙計表68-71 (3)-簡報前"/>
      <sheetName val="比例"/>
      <sheetName val="97年度決算數"/>
      <sheetName val="用人費用彙計表66-67(3)"/>
      <sheetName val="攤銷之計算"/>
      <sheetName val="機器租金之計算 "/>
      <sheetName val="短期契約之計算"/>
      <sheetName val="短期契約之計算(簡報後)"/>
      <sheetName val="旅運費之計算 "/>
      <sheetName val="99年固定資產折舊明細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車輛(預算案) "/>
      <sheetName val="車輛  (概算)"/>
      <sheetName val="車輛 (1)"/>
      <sheetName val="Sheet1"/>
    </sheetNames>
    <sheetDataSet>
      <sheetData sheetId="0"/>
      <sheetData sheetId="1"/>
      <sheetData sheetId="2" refreshError="1">
        <row r="1">
          <cell r="G1" t="str">
            <v>畜 產 試 驗 所</v>
          </cell>
        </row>
        <row r="2">
          <cell r="G2" t="str">
            <v>作   業   基   金</v>
          </cell>
        </row>
        <row r="3">
          <cell r="G3" t="str">
            <v>明       細       表</v>
          </cell>
        </row>
        <row r="4">
          <cell r="G4" t="str">
            <v xml:space="preserve">   92    年    度</v>
          </cell>
        </row>
        <row r="5">
          <cell r="B5" t="str">
            <v>支   出   科   目                  及                     車   輛   種   類</v>
          </cell>
          <cell r="C5" t="str">
            <v>乘 客 人 數(不含司機)</v>
          </cell>
          <cell r="D5" t="str">
            <v>購置年月</v>
          </cell>
          <cell r="E5" t="str">
            <v>汽  缸  總排  氣  量(立方公分)</v>
          </cell>
          <cell r="F5" t="str">
            <v>牌  照  稅(全   年)</v>
          </cell>
          <cell r="G5" t="str">
            <v xml:space="preserve"> 油料費( 公升 )</v>
          </cell>
        </row>
        <row r="6">
          <cell r="G6" t="str">
            <v>數  量      (全 年)</v>
          </cell>
          <cell r="H6" t="str">
            <v>單  價</v>
          </cell>
          <cell r="I6" t="str">
            <v>金  額</v>
          </cell>
          <cell r="J6" t="str">
            <v>維 護 費</v>
          </cell>
        </row>
        <row r="8">
          <cell r="B8" t="str">
            <v>製      造      費      用</v>
          </cell>
          <cell r="F8">
            <v>15300</v>
          </cell>
          <cell r="I8">
            <v>331505</v>
          </cell>
          <cell r="J8">
            <v>234428</v>
          </cell>
        </row>
        <row r="9">
          <cell r="B9" t="str">
            <v>小    貨    車</v>
          </cell>
          <cell r="C9">
            <v>1</v>
          </cell>
          <cell r="D9" t="str">
            <v>86.10.</v>
          </cell>
          <cell r="E9">
            <v>2000</v>
          </cell>
          <cell r="F9">
            <v>3600</v>
          </cell>
          <cell r="G9">
            <v>2520</v>
          </cell>
          <cell r="H9">
            <v>19.399999999999999</v>
          </cell>
          <cell r="I9">
            <v>48888</v>
          </cell>
          <cell r="J9">
            <v>33252</v>
          </cell>
        </row>
        <row r="10">
          <cell r="B10" t="str">
            <v>機          車</v>
          </cell>
          <cell r="C10">
            <v>1</v>
          </cell>
          <cell r="D10" t="str">
            <v>91年度新購</v>
          </cell>
          <cell r="G10">
            <v>408</v>
          </cell>
          <cell r="H10">
            <v>19.399999999999999</v>
          </cell>
          <cell r="I10">
            <v>7915</v>
          </cell>
          <cell r="J10">
            <v>1663</v>
          </cell>
        </row>
        <row r="11">
          <cell r="B11" t="str">
            <v>機          車</v>
          </cell>
          <cell r="C11">
            <v>1</v>
          </cell>
          <cell r="D11" t="str">
            <v>84.07.</v>
          </cell>
          <cell r="E11">
            <v>50</v>
          </cell>
          <cell r="G11">
            <v>408</v>
          </cell>
          <cell r="H11">
            <v>19.399999999999999</v>
          </cell>
          <cell r="I11">
            <v>7915</v>
          </cell>
          <cell r="J11">
            <v>1663</v>
          </cell>
        </row>
        <row r="12">
          <cell r="B12" t="str">
            <v>機          車</v>
          </cell>
          <cell r="C12">
            <v>1</v>
          </cell>
          <cell r="D12" t="str">
            <v>88.08.</v>
          </cell>
          <cell r="E12">
            <v>100</v>
          </cell>
          <cell r="G12">
            <v>408</v>
          </cell>
          <cell r="H12">
            <v>19.399999999999999</v>
          </cell>
          <cell r="I12">
            <v>7915</v>
          </cell>
          <cell r="J12">
            <v>1663</v>
          </cell>
        </row>
        <row r="13">
          <cell r="B13" t="str">
            <v>機          車</v>
          </cell>
          <cell r="C13">
            <v>1</v>
          </cell>
          <cell r="D13" t="str">
            <v>86.09.</v>
          </cell>
          <cell r="E13">
            <v>100</v>
          </cell>
          <cell r="G13">
            <v>408</v>
          </cell>
          <cell r="H13">
            <v>19.399999999999999</v>
          </cell>
          <cell r="I13">
            <v>7915</v>
          </cell>
          <cell r="J13">
            <v>1663</v>
          </cell>
        </row>
        <row r="14">
          <cell r="B14" t="str">
            <v>小    貨    車</v>
          </cell>
          <cell r="C14">
            <v>1</v>
          </cell>
          <cell r="D14" t="str">
            <v>84.09.</v>
          </cell>
          <cell r="E14">
            <v>1597</v>
          </cell>
          <cell r="F14">
            <v>2700</v>
          </cell>
          <cell r="G14">
            <v>2520</v>
          </cell>
          <cell r="H14">
            <v>19.399999999999999</v>
          </cell>
          <cell r="I14">
            <v>48888</v>
          </cell>
          <cell r="J14">
            <v>49877</v>
          </cell>
        </row>
        <row r="15">
          <cell r="B15" t="str">
            <v>機          車</v>
          </cell>
          <cell r="C15">
            <v>1</v>
          </cell>
          <cell r="D15" t="str">
            <v>83.12.</v>
          </cell>
          <cell r="E15">
            <v>50</v>
          </cell>
          <cell r="G15">
            <v>408</v>
          </cell>
          <cell r="H15">
            <v>19.399999999999999</v>
          </cell>
          <cell r="I15">
            <v>7915</v>
          </cell>
          <cell r="J15">
            <v>1663</v>
          </cell>
        </row>
        <row r="16">
          <cell r="B16" t="str">
            <v>機          車</v>
          </cell>
          <cell r="C16">
            <v>1</v>
          </cell>
          <cell r="D16" t="str">
            <v>88.10.</v>
          </cell>
          <cell r="E16">
            <v>50</v>
          </cell>
          <cell r="G16">
            <v>408</v>
          </cell>
          <cell r="H16">
            <v>19.399999999999999</v>
          </cell>
          <cell r="I16">
            <v>7915</v>
          </cell>
          <cell r="J16">
            <v>1663</v>
          </cell>
        </row>
        <row r="17">
          <cell r="B17" t="str">
            <v>機          車</v>
          </cell>
          <cell r="C17">
            <v>1</v>
          </cell>
          <cell r="D17" t="str">
            <v>79.10.</v>
          </cell>
          <cell r="E17">
            <v>125</v>
          </cell>
          <cell r="G17">
            <v>408</v>
          </cell>
          <cell r="H17">
            <v>19.399999999999999</v>
          </cell>
          <cell r="I17">
            <v>7915</v>
          </cell>
          <cell r="J17">
            <v>1663</v>
          </cell>
        </row>
        <row r="18">
          <cell r="B18" t="str">
            <v>機          車</v>
          </cell>
          <cell r="C18">
            <v>1</v>
          </cell>
          <cell r="D18" t="str">
            <v>87.09.</v>
          </cell>
          <cell r="E18">
            <v>125</v>
          </cell>
          <cell r="G18">
            <v>408</v>
          </cell>
          <cell r="H18">
            <v>19.399999999999999</v>
          </cell>
          <cell r="I18">
            <v>7915</v>
          </cell>
          <cell r="J18">
            <v>1663</v>
          </cell>
        </row>
        <row r="19">
          <cell r="B19" t="str">
            <v>小    貨    車</v>
          </cell>
          <cell r="C19">
            <v>1</v>
          </cell>
          <cell r="D19" t="str">
            <v>84.04.</v>
          </cell>
          <cell r="E19">
            <v>1997</v>
          </cell>
          <cell r="F19">
            <v>2700</v>
          </cell>
          <cell r="G19">
            <v>2520</v>
          </cell>
          <cell r="H19">
            <v>19.399999999999999</v>
          </cell>
          <cell r="I19">
            <v>48888</v>
          </cell>
          <cell r="J19">
            <v>49877</v>
          </cell>
        </row>
        <row r="20">
          <cell r="B20" t="str">
            <v>小    貨    車</v>
          </cell>
          <cell r="C20">
            <v>1</v>
          </cell>
          <cell r="D20" t="str">
            <v>84.09.</v>
          </cell>
          <cell r="E20">
            <v>1597</v>
          </cell>
          <cell r="F20">
            <v>2700</v>
          </cell>
          <cell r="G20">
            <v>2520</v>
          </cell>
          <cell r="H20">
            <v>19.399999999999999</v>
          </cell>
          <cell r="I20">
            <v>48888</v>
          </cell>
          <cell r="J20">
            <v>49877</v>
          </cell>
        </row>
        <row r="21">
          <cell r="B21" t="str">
            <v>機          車</v>
          </cell>
          <cell r="C21">
            <v>1</v>
          </cell>
          <cell r="D21" t="str">
            <v>86.02.</v>
          </cell>
          <cell r="E21">
            <v>125</v>
          </cell>
          <cell r="G21">
            <v>408</v>
          </cell>
          <cell r="H21">
            <v>19.399999999999999</v>
          </cell>
          <cell r="I21">
            <v>7915</v>
          </cell>
          <cell r="J21">
            <v>1663</v>
          </cell>
        </row>
        <row r="22">
          <cell r="B22" t="str">
            <v>小    貨    車</v>
          </cell>
          <cell r="C22">
            <v>2</v>
          </cell>
          <cell r="D22" t="str">
            <v>86.10.</v>
          </cell>
          <cell r="E22">
            <v>2000</v>
          </cell>
          <cell r="F22">
            <v>3600</v>
          </cell>
          <cell r="G22">
            <v>2520</v>
          </cell>
          <cell r="H22">
            <v>19.399999999999999</v>
          </cell>
          <cell r="I22">
            <v>48888</v>
          </cell>
          <cell r="J22">
            <v>33252</v>
          </cell>
        </row>
        <row r="23">
          <cell r="B23" t="str">
            <v>機          車</v>
          </cell>
          <cell r="C23">
            <v>1</v>
          </cell>
          <cell r="D23" t="str">
            <v>82.08.</v>
          </cell>
          <cell r="E23">
            <v>125</v>
          </cell>
          <cell r="G23">
            <v>408</v>
          </cell>
          <cell r="H23">
            <v>19.399999999999999</v>
          </cell>
          <cell r="I23">
            <v>7915</v>
          </cell>
          <cell r="J23">
            <v>1663</v>
          </cell>
        </row>
        <row r="24">
          <cell r="B24" t="str">
            <v>機          車</v>
          </cell>
          <cell r="C24">
            <v>1</v>
          </cell>
          <cell r="D24" t="str">
            <v>91年度新購</v>
          </cell>
          <cell r="G24">
            <v>408</v>
          </cell>
          <cell r="H24">
            <v>19.399999999999999</v>
          </cell>
          <cell r="I24">
            <v>7915</v>
          </cell>
          <cell r="J24">
            <v>1663</v>
          </cell>
        </row>
        <row r="25">
          <cell r="B25" t="str">
            <v xml:space="preserve">其  他  業  務  成  本  </v>
          </cell>
          <cell r="F25">
            <v>3600</v>
          </cell>
          <cell r="I25">
            <v>80548</v>
          </cell>
          <cell r="J25">
            <v>66529</v>
          </cell>
        </row>
        <row r="26">
          <cell r="B26" t="str">
            <v>委 託 化 驗 服 務</v>
          </cell>
          <cell r="F26">
            <v>0</v>
          </cell>
          <cell r="I26">
            <v>0</v>
          </cell>
          <cell r="J26">
            <v>10000</v>
          </cell>
        </row>
        <row r="27">
          <cell r="B27" t="str">
            <v>電    動    機    車</v>
          </cell>
          <cell r="C27">
            <v>1</v>
          </cell>
          <cell r="D27" t="str">
            <v>87.12.</v>
          </cell>
          <cell r="E27" t="str">
            <v>3.7HP</v>
          </cell>
          <cell r="F27">
            <v>0</v>
          </cell>
          <cell r="J27">
            <v>10000</v>
          </cell>
        </row>
        <row r="28">
          <cell r="B28" t="str">
            <v>飼 料 作 物 試 驗</v>
          </cell>
          <cell r="F28">
            <v>3600</v>
          </cell>
          <cell r="I28">
            <v>80548</v>
          </cell>
          <cell r="J28">
            <v>56529</v>
          </cell>
        </row>
        <row r="29">
          <cell r="B29" t="str">
            <v>機          車</v>
          </cell>
          <cell r="C29">
            <v>1</v>
          </cell>
          <cell r="D29" t="str">
            <v>82.07.</v>
          </cell>
          <cell r="E29">
            <v>125</v>
          </cell>
          <cell r="G29">
            <v>408</v>
          </cell>
          <cell r="H29">
            <v>19.399999999999999</v>
          </cell>
          <cell r="I29">
            <v>7915</v>
          </cell>
          <cell r="J29">
            <v>1663</v>
          </cell>
        </row>
        <row r="30">
          <cell r="B30" t="str">
            <v>機          車</v>
          </cell>
          <cell r="C30">
            <v>1</v>
          </cell>
          <cell r="D30" t="str">
            <v>91年度新購</v>
          </cell>
          <cell r="G30">
            <v>408</v>
          </cell>
          <cell r="H30">
            <v>19.399999999999999</v>
          </cell>
          <cell r="I30">
            <v>7915</v>
          </cell>
          <cell r="J30">
            <v>1663</v>
          </cell>
        </row>
        <row r="31">
          <cell r="B31" t="str">
            <v>機          車</v>
          </cell>
          <cell r="C31">
            <v>1</v>
          </cell>
          <cell r="D31" t="str">
            <v>88.10.</v>
          </cell>
          <cell r="E31">
            <v>125</v>
          </cell>
          <cell r="G31">
            <v>408</v>
          </cell>
          <cell r="H31">
            <v>19.399999999999999</v>
          </cell>
          <cell r="I31">
            <v>7915</v>
          </cell>
          <cell r="J31">
            <v>1663</v>
          </cell>
        </row>
        <row r="32">
          <cell r="B32" t="str">
            <v>機          車</v>
          </cell>
          <cell r="C32">
            <v>1</v>
          </cell>
          <cell r="D32" t="str">
            <v>82.08.</v>
          </cell>
          <cell r="E32">
            <v>50</v>
          </cell>
          <cell r="G32">
            <v>408</v>
          </cell>
          <cell r="H32">
            <v>19.399999999999999</v>
          </cell>
          <cell r="I32">
            <v>7915</v>
          </cell>
          <cell r="J32">
            <v>1663</v>
          </cell>
        </row>
        <row r="33">
          <cell r="B33" t="str">
            <v>小    貨    車</v>
          </cell>
          <cell r="C33">
            <v>2</v>
          </cell>
          <cell r="D33" t="str">
            <v>80.04.</v>
          </cell>
          <cell r="E33">
            <v>1952</v>
          </cell>
          <cell r="F33">
            <v>3600</v>
          </cell>
          <cell r="G33">
            <v>2520</v>
          </cell>
          <cell r="H33">
            <v>19.399999999999999</v>
          </cell>
          <cell r="I33">
            <v>48888</v>
          </cell>
          <cell r="J33">
            <v>49877</v>
          </cell>
        </row>
        <row r="34">
          <cell r="B34" t="str">
            <v>行 銷 及 業 務 費 用</v>
          </cell>
          <cell r="F34">
            <v>53530</v>
          </cell>
          <cell r="I34">
            <v>436854</v>
          </cell>
          <cell r="J34">
            <v>324207</v>
          </cell>
        </row>
        <row r="35">
          <cell r="B35" t="str">
            <v>飼  料  散  裝  車</v>
          </cell>
          <cell r="C35">
            <v>2</v>
          </cell>
          <cell r="D35" t="str">
            <v>91年度新購</v>
          </cell>
          <cell r="E35">
            <v>8413</v>
          </cell>
          <cell r="F35">
            <v>13500</v>
          </cell>
          <cell r="G35">
            <v>3048</v>
          </cell>
          <cell r="H35">
            <v>13.3</v>
          </cell>
          <cell r="I35">
            <v>40538</v>
          </cell>
          <cell r="J35">
            <v>8313</v>
          </cell>
        </row>
        <row r="36">
          <cell r="B36" t="str">
            <v>中    貨    車</v>
          </cell>
          <cell r="C36">
            <v>2</v>
          </cell>
          <cell r="D36" t="str">
            <v>87.06.</v>
          </cell>
          <cell r="E36">
            <v>3059</v>
          </cell>
          <cell r="F36">
            <v>5400</v>
          </cell>
          <cell r="G36">
            <v>3048</v>
          </cell>
          <cell r="H36">
            <v>13.3</v>
          </cell>
          <cell r="I36">
            <v>40538</v>
          </cell>
          <cell r="J36">
            <v>33252</v>
          </cell>
        </row>
        <row r="37">
          <cell r="B37" t="str">
            <v>中    貨    車</v>
          </cell>
          <cell r="C37">
            <v>2</v>
          </cell>
          <cell r="D37" t="str">
            <v>84.06.</v>
          </cell>
          <cell r="E37">
            <v>2664</v>
          </cell>
          <cell r="F37">
            <v>4500</v>
          </cell>
          <cell r="G37">
            <v>3048</v>
          </cell>
          <cell r="H37">
            <v>13.3</v>
          </cell>
          <cell r="I37">
            <v>40538</v>
          </cell>
          <cell r="J37">
            <v>49877</v>
          </cell>
        </row>
        <row r="38">
          <cell r="B38" t="str">
            <v>大    貨    車</v>
          </cell>
          <cell r="C38">
            <v>2</v>
          </cell>
          <cell r="D38" t="str">
            <v>86.06.</v>
          </cell>
          <cell r="E38">
            <v>7500</v>
          </cell>
          <cell r="F38">
            <v>9900</v>
          </cell>
          <cell r="G38">
            <v>3048</v>
          </cell>
          <cell r="H38">
            <v>13.3</v>
          </cell>
          <cell r="I38">
            <v>40538</v>
          </cell>
          <cell r="J38">
            <v>33252</v>
          </cell>
        </row>
        <row r="39">
          <cell r="B39" t="str">
            <v>機          車</v>
          </cell>
          <cell r="C39">
            <v>1</v>
          </cell>
          <cell r="D39" t="str">
            <v>87.08.</v>
          </cell>
          <cell r="E39">
            <v>125</v>
          </cell>
          <cell r="G39">
            <v>408</v>
          </cell>
          <cell r="H39">
            <v>19.399999999999999</v>
          </cell>
          <cell r="I39">
            <v>7915</v>
          </cell>
          <cell r="J39">
            <v>1663</v>
          </cell>
        </row>
        <row r="40">
          <cell r="B40" t="str">
            <v>機          車</v>
          </cell>
          <cell r="C40">
            <v>1</v>
          </cell>
          <cell r="D40" t="str">
            <v>91年度新購</v>
          </cell>
          <cell r="G40">
            <v>408</v>
          </cell>
          <cell r="H40">
            <v>19.399999999999999</v>
          </cell>
          <cell r="I40">
            <v>7915</v>
          </cell>
          <cell r="J40">
            <v>1663</v>
          </cell>
        </row>
        <row r="41">
          <cell r="B41" t="str">
            <v>機          車</v>
          </cell>
          <cell r="C41">
            <v>1</v>
          </cell>
          <cell r="D41" t="str">
            <v>81.09.</v>
          </cell>
          <cell r="E41">
            <v>125</v>
          </cell>
          <cell r="G41">
            <v>408</v>
          </cell>
          <cell r="H41">
            <v>19.399999999999999</v>
          </cell>
          <cell r="I41">
            <v>7915</v>
          </cell>
          <cell r="J41">
            <v>1663</v>
          </cell>
        </row>
        <row r="42">
          <cell r="B42" t="str">
            <v>機          車</v>
          </cell>
          <cell r="C42">
            <v>1</v>
          </cell>
          <cell r="D42" t="str">
            <v>81.11.</v>
          </cell>
          <cell r="E42">
            <v>100</v>
          </cell>
          <cell r="G42">
            <v>408</v>
          </cell>
          <cell r="H42">
            <v>19.399999999999999</v>
          </cell>
          <cell r="I42">
            <v>7915</v>
          </cell>
          <cell r="J42">
            <v>1663</v>
          </cell>
        </row>
        <row r="43">
          <cell r="B43" t="str">
            <v>客  貨  兩  用  車</v>
          </cell>
          <cell r="C43">
            <v>7</v>
          </cell>
          <cell r="D43" t="str">
            <v>83.08.</v>
          </cell>
          <cell r="E43">
            <v>2000</v>
          </cell>
          <cell r="F43">
            <v>11230</v>
          </cell>
          <cell r="G43">
            <v>2520</v>
          </cell>
          <cell r="H43">
            <v>19.399999999999999</v>
          </cell>
          <cell r="I43">
            <v>48888</v>
          </cell>
          <cell r="J43">
            <v>49877</v>
          </cell>
        </row>
        <row r="44">
          <cell r="B44" t="str">
            <v>機          車</v>
          </cell>
          <cell r="C44">
            <v>1</v>
          </cell>
          <cell r="D44" t="str">
            <v>79.12.</v>
          </cell>
          <cell r="E44">
            <v>125</v>
          </cell>
          <cell r="G44">
            <v>408</v>
          </cell>
          <cell r="H44">
            <v>19.399999999999999</v>
          </cell>
          <cell r="I44">
            <v>7915</v>
          </cell>
          <cell r="J44">
            <v>1663</v>
          </cell>
        </row>
        <row r="45">
          <cell r="B45" t="str">
            <v>小    貨    車</v>
          </cell>
          <cell r="C45">
            <v>1</v>
          </cell>
          <cell r="D45" t="str">
            <v>86.12.</v>
          </cell>
          <cell r="E45">
            <v>1189</v>
          </cell>
          <cell r="F45">
            <v>2700</v>
          </cell>
          <cell r="G45">
            <v>2520</v>
          </cell>
          <cell r="H45">
            <v>19.399999999999999</v>
          </cell>
          <cell r="I45">
            <v>48888</v>
          </cell>
          <cell r="J45">
            <v>33252</v>
          </cell>
        </row>
        <row r="46">
          <cell r="B46" t="str">
            <v>小    貨    車</v>
          </cell>
          <cell r="C46">
            <v>1</v>
          </cell>
          <cell r="D46" t="str">
            <v>85.12.</v>
          </cell>
          <cell r="E46">
            <v>1997</v>
          </cell>
          <cell r="F46">
            <v>3600</v>
          </cell>
          <cell r="G46">
            <v>2520</v>
          </cell>
          <cell r="H46">
            <v>19.399999999999999</v>
          </cell>
          <cell r="I46">
            <v>48888</v>
          </cell>
          <cell r="J46">
            <v>49877</v>
          </cell>
        </row>
        <row r="47">
          <cell r="B47" t="str">
            <v>小    貨    車</v>
          </cell>
          <cell r="C47">
            <v>2</v>
          </cell>
          <cell r="D47" t="str">
            <v>82.06.</v>
          </cell>
          <cell r="E47">
            <v>1789</v>
          </cell>
          <cell r="F47">
            <v>2700</v>
          </cell>
          <cell r="G47">
            <v>2520</v>
          </cell>
          <cell r="H47">
            <v>19.399999999999999</v>
          </cell>
          <cell r="I47">
            <v>48888</v>
          </cell>
          <cell r="J47">
            <v>49877</v>
          </cell>
        </row>
        <row r="48">
          <cell r="B48" t="str">
            <v>機          車</v>
          </cell>
          <cell r="C48">
            <v>1</v>
          </cell>
          <cell r="D48" t="str">
            <v>86.10.</v>
          </cell>
          <cell r="E48">
            <v>90</v>
          </cell>
          <cell r="G48">
            <v>408</v>
          </cell>
          <cell r="H48">
            <v>19.399999999999999</v>
          </cell>
          <cell r="I48">
            <v>7915</v>
          </cell>
          <cell r="J48">
            <v>1663</v>
          </cell>
        </row>
        <row r="49">
          <cell r="B49" t="str">
            <v>機          車</v>
          </cell>
          <cell r="C49">
            <v>1</v>
          </cell>
          <cell r="D49" t="str">
            <v>86.10.</v>
          </cell>
          <cell r="E49">
            <v>90</v>
          </cell>
          <cell r="G49">
            <v>408</v>
          </cell>
          <cell r="H49">
            <v>19.399999999999999</v>
          </cell>
          <cell r="I49">
            <v>7915</v>
          </cell>
          <cell r="J49">
            <v>1663</v>
          </cell>
        </row>
        <row r="50">
          <cell r="B50" t="str">
            <v>機          車</v>
          </cell>
          <cell r="C50">
            <v>1</v>
          </cell>
          <cell r="D50" t="str">
            <v>86.10.</v>
          </cell>
          <cell r="E50">
            <v>90</v>
          </cell>
          <cell r="G50">
            <v>408</v>
          </cell>
          <cell r="H50">
            <v>19.399999999999999</v>
          </cell>
          <cell r="I50">
            <v>7915</v>
          </cell>
          <cell r="J50">
            <v>1663</v>
          </cell>
        </row>
        <row r="51">
          <cell r="B51" t="str">
            <v>機          車</v>
          </cell>
          <cell r="C51">
            <v>1</v>
          </cell>
          <cell r="D51" t="str">
            <v>86.10.</v>
          </cell>
          <cell r="E51">
            <v>90</v>
          </cell>
          <cell r="G51">
            <v>408</v>
          </cell>
          <cell r="H51">
            <v>19.399999999999999</v>
          </cell>
          <cell r="I51">
            <v>7915</v>
          </cell>
          <cell r="J51">
            <v>1663</v>
          </cell>
        </row>
        <row r="52">
          <cell r="B52" t="str">
            <v>機          車</v>
          </cell>
          <cell r="C52">
            <v>1</v>
          </cell>
          <cell r="D52" t="str">
            <v>86.10.</v>
          </cell>
          <cell r="E52">
            <v>90</v>
          </cell>
          <cell r="G52">
            <v>408</v>
          </cell>
          <cell r="H52">
            <v>19.399999999999999</v>
          </cell>
          <cell r="I52">
            <v>7915</v>
          </cell>
          <cell r="J52">
            <v>1663</v>
          </cell>
        </row>
        <row r="53">
          <cell r="B53" t="str">
            <v>管 理 及 總 務 費 用</v>
          </cell>
          <cell r="F53">
            <v>7120</v>
          </cell>
          <cell r="I53">
            <v>96378</v>
          </cell>
          <cell r="J53">
            <v>59855</v>
          </cell>
        </row>
        <row r="54">
          <cell r="B54" t="str">
            <v>機          車</v>
          </cell>
          <cell r="C54">
            <v>1</v>
          </cell>
          <cell r="D54" t="str">
            <v>87.08.</v>
          </cell>
          <cell r="E54">
            <v>125</v>
          </cell>
          <cell r="G54">
            <v>408</v>
          </cell>
          <cell r="H54">
            <v>19.399999999999999</v>
          </cell>
          <cell r="I54">
            <v>7915</v>
          </cell>
          <cell r="J54">
            <v>1663</v>
          </cell>
        </row>
        <row r="55">
          <cell r="B55" t="str">
            <v>機          車</v>
          </cell>
          <cell r="C55">
            <v>1</v>
          </cell>
          <cell r="D55" t="str">
            <v>87.08.</v>
          </cell>
          <cell r="E55">
            <v>125</v>
          </cell>
          <cell r="G55">
            <v>408</v>
          </cell>
          <cell r="H55">
            <v>19.399999999999999</v>
          </cell>
          <cell r="I55">
            <v>7915</v>
          </cell>
          <cell r="J55">
            <v>1663</v>
          </cell>
        </row>
        <row r="56">
          <cell r="B56" t="str">
            <v>機          車</v>
          </cell>
          <cell r="C56">
            <v>1</v>
          </cell>
          <cell r="D56" t="str">
            <v>87.06.</v>
          </cell>
          <cell r="E56">
            <v>125</v>
          </cell>
          <cell r="G56">
            <v>408</v>
          </cell>
          <cell r="H56">
            <v>19.399999999999999</v>
          </cell>
          <cell r="I56">
            <v>7915</v>
          </cell>
          <cell r="J56">
            <v>1663</v>
          </cell>
        </row>
        <row r="57">
          <cell r="B57" t="str">
            <v>機          車</v>
          </cell>
          <cell r="C57">
            <v>1</v>
          </cell>
          <cell r="D57" t="str">
            <v>88.05.</v>
          </cell>
          <cell r="E57">
            <v>50</v>
          </cell>
          <cell r="G57">
            <v>408</v>
          </cell>
          <cell r="H57">
            <v>19.399999999999999</v>
          </cell>
          <cell r="I57">
            <v>7915</v>
          </cell>
          <cell r="J57">
            <v>1663</v>
          </cell>
        </row>
        <row r="58">
          <cell r="B58" t="str">
            <v>旅    行    車</v>
          </cell>
          <cell r="C58">
            <v>4</v>
          </cell>
          <cell r="D58" t="str">
            <v>79.10.</v>
          </cell>
          <cell r="E58">
            <v>1800</v>
          </cell>
          <cell r="F58">
            <v>7120</v>
          </cell>
          <cell r="G58">
            <v>2520</v>
          </cell>
          <cell r="H58">
            <v>19.399999999999999</v>
          </cell>
          <cell r="I58">
            <v>48888</v>
          </cell>
          <cell r="J58">
            <v>49877</v>
          </cell>
        </row>
        <row r="59">
          <cell r="B59" t="str">
            <v>機          車</v>
          </cell>
          <cell r="C59">
            <v>1</v>
          </cell>
          <cell r="D59" t="str">
            <v>86.10.</v>
          </cell>
          <cell r="E59">
            <v>125</v>
          </cell>
          <cell r="G59">
            <v>408</v>
          </cell>
          <cell r="H59">
            <v>19.399999999999999</v>
          </cell>
          <cell r="I59">
            <v>7915</v>
          </cell>
          <cell r="J59">
            <v>1663</v>
          </cell>
        </row>
        <row r="60">
          <cell r="B60" t="str">
            <v>機          車</v>
          </cell>
          <cell r="C60">
            <v>1</v>
          </cell>
          <cell r="D60" t="str">
            <v>92年度汰新</v>
          </cell>
          <cell r="G60">
            <v>408</v>
          </cell>
          <cell r="H60">
            <v>19.399999999999999</v>
          </cell>
          <cell r="I60">
            <v>7915</v>
          </cell>
          <cell r="J60">
            <v>1663</v>
          </cell>
        </row>
        <row r="65">
          <cell r="I65">
            <v>0</v>
          </cell>
        </row>
        <row r="66">
          <cell r="I66">
            <v>0</v>
          </cell>
        </row>
        <row r="67">
          <cell r="B67" t="str">
            <v>合            計</v>
          </cell>
          <cell r="F67">
            <v>79550</v>
          </cell>
          <cell r="I67">
            <v>945285</v>
          </cell>
          <cell r="J67">
            <v>685019</v>
          </cell>
        </row>
      </sheetData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 (2)"/>
      <sheetName val="目錄 (2)"/>
      <sheetName val="收支表-1P.1 (2)"/>
      <sheetName val="收支表-2p.2 (2)"/>
      <sheetName val="平衡表-1p.3 (2)"/>
      <sheetName val="平衡表-2p.4 (2)"/>
      <sheetName val="銷售量值表p.5 (2)"/>
      <sheetName val="資本支出執行明細表p.6 (2)"/>
      <sheetName val="資本支出執行月報表p.7 (2)"/>
      <sheetName val="差異說明p8 (2)"/>
      <sheetName val="一年以上債務增減分析表 p.9 (2)"/>
      <sheetName val="管理費用P.10 (2)"/>
      <sheetName val="管理費用p.11 (2)"/>
      <sheetName val="其他業務費用p.12 (2)"/>
      <sheetName val="其他業務費用p.13 (2)"/>
      <sheetName val="明細表-1p.14 (2)"/>
      <sheetName val="明細表-2p.15 (2)"/>
      <sheetName val="明細表-3p.16 (2)"/>
      <sheetName val="明細表-4p.17 (2)"/>
      <sheetName val="明細表-5p.18 (2)"/>
      <sheetName val="補助經費p.1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封面 (2)"/>
      <sheetName val="目錄 (2)"/>
      <sheetName val="收支表-1P.1 (2)"/>
      <sheetName val="收支表-2p.2 (2)"/>
      <sheetName val="平衡表-1p.3 (2)"/>
      <sheetName val="平衡表-2p.4 (2)"/>
      <sheetName val="銷售量值表p.5 (2)"/>
      <sheetName val="資本支出執行明細表p.6 (2)"/>
      <sheetName val="資本支出執行月報表p.7 (2)"/>
      <sheetName val="差異說明p8 (2)"/>
      <sheetName val="一年以上債務增減分析表 p.9 (2)"/>
      <sheetName val="管理費用P.10 (2)"/>
      <sheetName val="管理費用p.11 (2)"/>
      <sheetName val="其他業務費用p.12 (2)"/>
      <sheetName val="其他業務費用p.13 (2)"/>
      <sheetName val="明細表-1p.14 (2)"/>
      <sheetName val="明細表-2p.15 (2)"/>
      <sheetName val="明細表-3p.16 (2)"/>
      <sheetName val="明細表-4p.17 (2)"/>
      <sheetName val="明細表-5p.18 (2)"/>
      <sheetName val="補助經費p.1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插頁"/>
      <sheetName val="餘絀表1213"/>
      <sheetName val="平衡表1617"/>
      <sheetName val="用途明細表20-22"/>
      <sheetName val="固定資產26"/>
      <sheetName val="固資改良擴充27"/>
      <sheetName val="用人費用2829"/>
      <sheetName val="員工人數30"/>
      <sheetName val="各項費用3435"/>
      <sheetName val="管制性比較表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業務費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總表11.23"/>
      <sheetName val="資本支出－報院 (1)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5空白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農收支"/>
      <sheetName val="農平"/>
      <sheetName val="農營運"/>
      <sheetName val="農銷售"/>
      <sheetName val="農生產"/>
      <sheetName val="農存款"/>
      <sheetName val="農應收款項"/>
      <sheetName val="J存貨"/>
      <sheetName val="農預付款"/>
      <sheetName val="長期貸款"/>
      <sheetName val="農退離準備"/>
      <sheetName val="M土地 "/>
      <sheetName val="N房屋"/>
      <sheetName val="農機械 "/>
      <sheetName val="Q交通"/>
      <sheetName val="農什項"/>
      <sheetName val="R存出保證金"/>
      <sheetName val="R催收款"/>
      <sheetName val="R應付款項"/>
      <sheetName val="農預收款"/>
      <sheetName val="T 存入保證"/>
      <sheetName val="農應付退離"/>
      <sheetName val="農資本支出"/>
      <sheetName val="農資本(2)"/>
      <sheetName val="B出納"/>
      <sheetName val="W 貸出款"/>
      <sheetName val="農傳票"/>
      <sheetName val="Y 研平總"/>
      <sheetName val="B 研平細"/>
      <sheetName val="Z 研損總"/>
      <sheetName val="A 研損細"/>
      <sheetName val="C 研業執"/>
      <sheetName val="定存明細"/>
      <sheetName val="#60009-2"/>
      <sheetName val="農銀"/>
      <sheetName val="存款總表"/>
      <sheetName val="到期定存"/>
      <sheetName val="到期定存 (2)"/>
      <sheetName val="農業務(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4">
          <cell r="C4" t="str">
            <v>一  月</v>
          </cell>
          <cell r="D4" t="str">
            <v>二  月</v>
          </cell>
          <cell r="E4" t="str">
            <v>三  月</v>
          </cell>
          <cell r="F4" t="str">
            <v>四  月</v>
          </cell>
          <cell r="G4" t="str">
            <v>五  月</v>
          </cell>
          <cell r="H4" t="str">
            <v>六  月</v>
          </cell>
          <cell r="I4" t="str">
            <v>七  月</v>
          </cell>
          <cell r="J4" t="str">
            <v>八  月</v>
          </cell>
          <cell r="K4" t="str">
            <v>九  月</v>
          </cell>
          <cell r="L4" t="str">
            <v>十  月</v>
          </cell>
          <cell r="M4" t="str">
            <v>十一月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含所屬"/>
      <sheetName val="90年度"/>
      <sheetName val="試算"/>
      <sheetName val="服"/>
      <sheetName val="運"/>
      <sheetName val="站"/>
      <sheetName val="投融資"/>
      <sheetName val="管"/>
      <sheetName val="銷"/>
      <sheetName val="外"/>
      <sheetName val="彙"/>
      <sheetName val="用途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MONTH1-1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折舊明細"/>
      <sheetName val="資產變賣"/>
      <sheetName val="資產報廢"/>
      <sheetName val="資產負債"/>
      <sheetName val="五年產品成本"/>
      <sheetName val="彙計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W38"/>
  <sheetViews>
    <sheetView tabSelected="1" view="pageBreakPreview" topLeftCell="I16" zoomScale="85" zoomScaleSheetLayoutView="59" workbookViewId="0">
      <selection activeCell="U33" sqref="U33"/>
    </sheetView>
  </sheetViews>
  <sheetFormatPr defaultRowHeight="15.6"/>
  <cols>
    <col min="1" max="1" width="24.33203125" style="17" customWidth="1"/>
    <col min="2" max="2" width="14.44140625" style="17" customWidth="1"/>
    <col min="3" max="3" width="17" style="17" customWidth="1"/>
    <col min="4" max="4" width="4.88671875" style="17" customWidth="1"/>
    <col min="5" max="5" width="5.44140625" style="17" customWidth="1"/>
    <col min="6" max="9" width="13.6640625" style="17" customWidth="1"/>
    <col min="10" max="10" width="12.44140625" style="17" customWidth="1"/>
    <col min="11" max="11" width="12.88671875" style="17" customWidth="1"/>
    <col min="12" max="13" width="7" style="17" customWidth="1"/>
    <col min="14" max="19" width="6.6640625" style="17" customWidth="1"/>
    <col min="20" max="20" width="16" style="17" customWidth="1"/>
    <col min="21" max="21" width="10.88671875" style="17" customWidth="1"/>
    <col min="22" max="22" width="10" style="17" customWidth="1"/>
    <col min="23" max="23" width="20.6640625" style="17" customWidth="1"/>
    <col min="24" max="24" width="8.88671875" style="17" customWidth="1"/>
    <col min="25" max="25" width="4" style="17" customWidth="1"/>
    <col min="26" max="16384" width="8.88671875" style="17"/>
  </cols>
  <sheetData>
    <row r="1" spans="1:23" ht="26.25" customHeight="1">
      <c r="A1" s="86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ht="29.25" customHeight="1">
      <c r="A2" s="88" t="s">
        <v>82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1:23" ht="23.4" customHeight="1" thickBot="1">
      <c r="A3" s="91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</row>
    <row r="4" spans="1:23" s="18" customFormat="1" ht="47.25" customHeight="1">
      <c r="A4" s="93" t="s">
        <v>84</v>
      </c>
      <c r="B4" s="84" t="s">
        <v>85</v>
      </c>
      <c r="C4" s="84" t="s">
        <v>86</v>
      </c>
      <c r="D4" s="95" t="s">
        <v>87</v>
      </c>
      <c r="E4" s="96"/>
      <c r="F4" s="97" t="s">
        <v>88</v>
      </c>
      <c r="G4" s="98"/>
      <c r="H4" s="98"/>
      <c r="I4" s="98"/>
      <c r="J4" s="98"/>
      <c r="K4" s="84" t="s">
        <v>89</v>
      </c>
      <c r="L4" s="99" t="s">
        <v>90</v>
      </c>
      <c r="M4" s="100"/>
      <c r="N4" s="80" t="s">
        <v>91</v>
      </c>
      <c r="O4" s="81"/>
      <c r="P4" s="82" t="s">
        <v>92</v>
      </c>
      <c r="Q4" s="83"/>
      <c r="R4" s="80" t="s">
        <v>93</v>
      </c>
      <c r="S4" s="81"/>
      <c r="T4" s="84" t="s">
        <v>94</v>
      </c>
      <c r="U4" s="78" t="s">
        <v>95</v>
      </c>
      <c r="V4" s="79"/>
      <c r="W4" s="76" t="s">
        <v>96</v>
      </c>
    </row>
    <row r="5" spans="1:23" s="18" customFormat="1" ht="40.5" customHeight="1">
      <c r="A5" s="94"/>
      <c r="B5" s="85"/>
      <c r="C5" s="85"/>
      <c r="D5" s="19" t="s">
        <v>97</v>
      </c>
      <c r="E5" s="19" t="s">
        <v>98</v>
      </c>
      <c r="F5" s="20" t="s">
        <v>99</v>
      </c>
      <c r="G5" s="20" t="s">
        <v>100</v>
      </c>
      <c r="H5" s="20" t="s">
        <v>101</v>
      </c>
      <c r="I5" s="19" t="s">
        <v>102</v>
      </c>
      <c r="J5" s="20" t="s">
        <v>103</v>
      </c>
      <c r="K5" s="85"/>
      <c r="L5" s="21" t="s">
        <v>104</v>
      </c>
      <c r="M5" s="21" t="s">
        <v>105</v>
      </c>
      <c r="N5" s="21" t="s">
        <v>97</v>
      </c>
      <c r="O5" s="21" t="s">
        <v>98</v>
      </c>
      <c r="P5" s="19" t="s">
        <v>97</v>
      </c>
      <c r="Q5" s="19" t="s">
        <v>98</v>
      </c>
      <c r="R5" s="21" t="s">
        <v>97</v>
      </c>
      <c r="S5" s="21" t="s">
        <v>98</v>
      </c>
      <c r="T5" s="85"/>
      <c r="U5" s="22" t="s">
        <v>106</v>
      </c>
      <c r="V5" s="21" t="s">
        <v>107</v>
      </c>
      <c r="W5" s="77"/>
    </row>
    <row r="6" spans="1:23" s="18" customFormat="1" ht="17.399999999999999">
      <c r="A6" s="23" t="s">
        <v>108</v>
      </c>
      <c r="B6" s="24"/>
      <c r="C6" s="24"/>
      <c r="D6" s="25"/>
      <c r="E6" s="25"/>
      <c r="F6" s="26">
        <f t="shared" ref="F6:K6" si="0">F11</f>
        <v>0</v>
      </c>
      <c r="G6" s="26">
        <f t="shared" si="0"/>
        <v>0</v>
      </c>
      <c r="H6" s="26">
        <f t="shared" si="0"/>
        <v>0</v>
      </c>
      <c r="I6" s="27">
        <f t="shared" si="0"/>
        <v>0</v>
      </c>
      <c r="J6" s="26">
        <f t="shared" si="0"/>
        <v>0</v>
      </c>
      <c r="K6" s="28">
        <f t="shared" si="0"/>
        <v>0</v>
      </c>
      <c r="L6" s="24"/>
      <c r="M6" s="24"/>
      <c r="N6" s="24"/>
      <c r="O6" s="24"/>
      <c r="P6" s="25"/>
      <c r="Q6" s="25"/>
      <c r="R6" s="24"/>
      <c r="S6" s="24"/>
      <c r="T6" s="24"/>
      <c r="U6" s="29">
        <f>U11</f>
        <v>0</v>
      </c>
      <c r="V6" s="30"/>
      <c r="W6" s="31"/>
    </row>
    <row r="7" spans="1:23" s="18" customFormat="1" ht="34.799999999999997">
      <c r="A7" s="32" t="s">
        <v>109</v>
      </c>
      <c r="B7" s="24"/>
      <c r="C7" s="24"/>
      <c r="D7" s="25"/>
      <c r="E7" s="25"/>
      <c r="F7" s="26"/>
      <c r="G7" s="26"/>
      <c r="H7" s="26"/>
      <c r="I7" s="27"/>
      <c r="J7" s="26"/>
      <c r="K7" s="28"/>
      <c r="L7" s="24"/>
      <c r="M7" s="24"/>
      <c r="N7" s="24"/>
      <c r="O7" s="24"/>
      <c r="P7" s="25"/>
      <c r="Q7" s="25"/>
      <c r="R7" s="24"/>
      <c r="S7" s="24"/>
      <c r="T7" s="24"/>
      <c r="U7" s="29"/>
      <c r="V7" s="28"/>
      <c r="W7" s="31"/>
    </row>
    <row r="8" spans="1:23" s="18" customFormat="1" ht="16.2">
      <c r="A8" s="33"/>
      <c r="B8" s="34"/>
      <c r="C8" s="35"/>
      <c r="D8" s="36"/>
      <c r="E8" s="36"/>
      <c r="F8" s="37"/>
      <c r="G8" s="38"/>
      <c r="H8" s="37"/>
      <c r="I8" s="27"/>
      <c r="J8" s="39">
        <f>H8</f>
        <v>0</v>
      </c>
      <c r="K8" s="38"/>
      <c r="L8" s="40"/>
      <c r="M8" s="40"/>
      <c r="N8" s="40"/>
      <c r="O8" s="40"/>
      <c r="P8" s="40"/>
      <c r="Q8" s="40"/>
      <c r="R8" s="40"/>
      <c r="S8" s="40"/>
      <c r="T8" s="36"/>
      <c r="U8" s="28">
        <f>J8-K8</f>
        <v>0</v>
      </c>
      <c r="V8" s="38"/>
      <c r="W8" s="1"/>
    </row>
    <row r="9" spans="1:23" s="18" customFormat="1" ht="16.2">
      <c r="A9" s="33"/>
      <c r="B9" s="34"/>
      <c r="C9" s="35"/>
      <c r="D9" s="36"/>
      <c r="E9" s="36"/>
      <c r="F9" s="37"/>
      <c r="G9" s="38"/>
      <c r="H9" s="37"/>
      <c r="I9" s="27"/>
      <c r="J9" s="39">
        <f>H9</f>
        <v>0</v>
      </c>
      <c r="K9" s="38"/>
      <c r="L9" s="40"/>
      <c r="M9" s="40"/>
      <c r="N9" s="40"/>
      <c r="O9" s="40"/>
      <c r="P9" s="40"/>
      <c r="Q9" s="40"/>
      <c r="R9" s="40"/>
      <c r="S9" s="40"/>
      <c r="T9" s="36"/>
      <c r="U9" s="28">
        <f>J9-K9</f>
        <v>0</v>
      </c>
      <c r="V9" s="38"/>
      <c r="W9" s="1"/>
    </row>
    <row r="10" spans="1:23" s="18" customFormat="1" ht="16.2">
      <c r="A10" s="33"/>
      <c r="B10" s="34"/>
      <c r="C10" s="35"/>
      <c r="D10" s="36"/>
      <c r="E10" s="36"/>
      <c r="F10" s="37"/>
      <c r="G10" s="38"/>
      <c r="H10" s="37"/>
      <c r="I10" s="27"/>
      <c r="J10" s="39">
        <f>H10</f>
        <v>0</v>
      </c>
      <c r="K10" s="38"/>
      <c r="L10" s="40"/>
      <c r="M10" s="40"/>
      <c r="N10" s="40"/>
      <c r="O10" s="40"/>
      <c r="P10" s="40"/>
      <c r="Q10" s="40"/>
      <c r="R10" s="40"/>
      <c r="S10" s="40"/>
      <c r="T10" s="36"/>
      <c r="U10" s="28">
        <f>J10-K10</f>
        <v>0</v>
      </c>
      <c r="V10" s="38"/>
      <c r="W10" s="1"/>
    </row>
    <row r="11" spans="1:23" s="18" customFormat="1" ht="17.399999999999999">
      <c r="A11" s="41" t="s">
        <v>110</v>
      </c>
      <c r="B11" s="42"/>
      <c r="C11" s="43"/>
      <c r="D11" s="25"/>
      <c r="E11" s="25"/>
      <c r="F11" s="26">
        <f t="shared" ref="F11:K11" si="1">SUM(F8:F10)</f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44"/>
      <c r="M11" s="44"/>
      <c r="N11" s="44"/>
      <c r="O11" s="44"/>
      <c r="P11" s="44"/>
      <c r="Q11" s="44"/>
      <c r="R11" s="44"/>
      <c r="S11" s="44"/>
      <c r="T11" s="25"/>
      <c r="U11" s="27">
        <f>SUM(U8:U10)</f>
        <v>0</v>
      </c>
      <c r="V11" s="27"/>
      <c r="W11" s="45"/>
    </row>
    <row r="12" spans="1:23" s="18" customFormat="1" ht="17.399999999999999">
      <c r="A12" s="32" t="s">
        <v>111</v>
      </c>
      <c r="B12" s="24"/>
      <c r="C12" s="24"/>
      <c r="D12" s="25"/>
      <c r="E12" s="25"/>
      <c r="F12" s="26"/>
      <c r="G12" s="26"/>
      <c r="H12" s="26"/>
      <c r="I12" s="27"/>
      <c r="J12" s="26"/>
      <c r="K12" s="28"/>
      <c r="L12" s="24"/>
      <c r="M12" s="24"/>
      <c r="N12" s="24"/>
      <c r="O12" s="24"/>
      <c r="P12" s="25"/>
      <c r="Q12" s="25"/>
      <c r="R12" s="24"/>
      <c r="S12" s="24"/>
      <c r="T12" s="24"/>
      <c r="U12" s="29"/>
      <c r="V12" s="28"/>
      <c r="W12" s="31"/>
    </row>
    <row r="13" spans="1:23" s="18" customFormat="1" ht="16.8">
      <c r="A13" s="32"/>
      <c r="B13" s="24"/>
      <c r="C13" s="24"/>
      <c r="D13" s="25"/>
      <c r="E13" s="25"/>
      <c r="F13" s="26"/>
      <c r="G13" s="26"/>
      <c r="H13" s="26"/>
      <c r="I13" s="27"/>
      <c r="J13" s="26"/>
      <c r="K13" s="28"/>
      <c r="L13" s="24"/>
      <c r="M13" s="24"/>
      <c r="N13" s="24"/>
      <c r="O13" s="24"/>
      <c r="P13" s="25"/>
      <c r="Q13" s="25"/>
      <c r="R13" s="24"/>
      <c r="S13" s="24"/>
      <c r="T13" s="24"/>
      <c r="U13" s="29"/>
      <c r="V13" s="28"/>
      <c r="W13" s="31"/>
    </row>
    <row r="14" spans="1:23" ht="17.399999999999999">
      <c r="A14" s="23" t="s">
        <v>112</v>
      </c>
      <c r="B14" s="46"/>
      <c r="C14" s="46"/>
      <c r="D14" s="46"/>
      <c r="E14" s="46"/>
      <c r="F14" s="47">
        <f t="shared" ref="F14:K14" si="2">F18+F22+F25</f>
        <v>2925000</v>
      </c>
      <c r="G14" s="47">
        <f t="shared" si="2"/>
        <v>2230000</v>
      </c>
      <c r="H14" s="47">
        <f t="shared" si="2"/>
        <v>2230000</v>
      </c>
      <c r="I14" s="47">
        <f t="shared" si="2"/>
        <v>695000</v>
      </c>
      <c r="J14" s="47">
        <f t="shared" si="2"/>
        <v>2925000</v>
      </c>
      <c r="K14" s="47">
        <f t="shared" si="2"/>
        <v>2230000</v>
      </c>
      <c r="L14" s="46"/>
      <c r="M14" s="46"/>
      <c r="N14" s="46"/>
      <c r="O14" s="46"/>
      <c r="P14" s="46"/>
      <c r="Q14" s="46"/>
      <c r="R14" s="46"/>
      <c r="S14" s="46"/>
      <c r="T14" s="46"/>
      <c r="U14" s="28">
        <f>J14-K14</f>
        <v>695000</v>
      </c>
      <c r="V14" s="47"/>
      <c r="W14" s="48"/>
    </row>
    <row r="15" spans="1:23" ht="17.399999999999999">
      <c r="A15" s="49" t="s">
        <v>113</v>
      </c>
      <c r="B15" s="50"/>
      <c r="C15" s="51"/>
      <c r="D15" s="52"/>
      <c r="E15" s="52"/>
      <c r="F15" s="28"/>
      <c r="G15" s="28"/>
      <c r="H15" s="28"/>
      <c r="I15" s="28"/>
      <c r="J15" s="28"/>
      <c r="K15" s="28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28"/>
      <c r="W15" s="53"/>
    </row>
    <row r="16" spans="1:23" ht="16.2">
      <c r="A16" s="33"/>
      <c r="B16" s="34"/>
      <c r="C16" s="35"/>
      <c r="D16" s="54"/>
      <c r="E16" s="54"/>
      <c r="F16" s="38"/>
      <c r="G16" s="38"/>
      <c r="H16" s="38"/>
      <c r="I16" s="28"/>
      <c r="J16" s="39">
        <f>H16</f>
        <v>0</v>
      </c>
      <c r="K16" s="38"/>
      <c r="L16" s="40"/>
      <c r="M16" s="40"/>
      <c r="N16" s="40"/>
      <c r="O16" s="40"/>
      <c r="P16" s="40"/>
      <c r="Q16" s="40"/>
      <c r="R16" s="40"/>
      <c r="S16" s="40"/>
      <c r="T16" s="55"/>
      <c r="U16" s="28">
        <f>J16-K16</f>
        <v>0</v>
      </c>
      <c r="V16" s="38"/>
      <c r="W16" s="1"/>
    </row>
    <row r="17" spans="1:23" ht="16.2">
      <c r="A17" s="33"/>
      <c r="B17" s="34"/>
      <c r="C17" s="35"/>
      <c r="D17" s="40"/>
      <c r="E17" s="40"/>
      <c r="F17" s="56"/>
      <c r="G17" s="56"/>
      <c r="H17" s="56"/>
      <c r="I17" s="39"/>
      <c r="J17" s="39">
        <f>H17</f>
        <v>0</v>
      </c>
      <c r="K17" s="56"/>
      <c r="L17" s="40"/>
      <c r="M17" s="40"/>
      <c r="N17" s="40"/>
      <c r="O17" s="40"/>
      <c r="P17" s="40"/>
      <c r="Q17" s="40"/>
      <c r="R17" s="40"/>
      <c r="S17" s="40"/>
      <c r="T17" s="40"/>
      <c r="U17" s="28">
        <f>J17-K17</f>
        <v>0</v>
      </c>
      <c r="V17" s="57"/>
      <c r="W17" s="1"/>
    </row>
    <row r="18" spans="1:23" ht="17.399999999999999">
      <c r="A18" s="41" t="s">
        <v>110</v>
      </c>
      <c r="B18" s="50"/>
      <c r="C18" s="58"/>
      <c r="D18" s="52"/>
      <c r="E18" s="52"/>
      <c r="F18" s="39">
        <f t="shared" ref="F18:K18" si="3">SUM(F16:F17)</f>
        <v>0</v>
      </c>
      <c r="G18" s="39">
        <f t="shared" si="3"/>
        <v>0</v>
      </c>
      <c r="H18" s="39">
        <f t="shared" si="3"/>
        <v>0</v>
      </c>
      <c r="I18" s="39">
        <f t="shared" si="3"/>
        <v>0</v>
      </c>
      <c r="J18" s="39">
        <f t="shared" si="3"/>
        <v>0</v>
      </c>
      <c r="K18" s="39">
        <f t="shared" si="3"/>
        <v>0</v>
      </c>
      <c r="L18" s="52"/>
      <c r="M18" s="52"/>
      <c r="N18" s="52"/>
      <c r="O18" s="52"/>
      <c r="P18" s="52"/>
      <c r="Q18" s="52"/>
      <c r="R18" s="52"/>
      <c r="S18" s="52"/>
      <c r="T18" s="52"/>
      <c r="U18" s="39"/>
      <c r="V18" s="28"/>
      <c r="W18" s="53"/>
    </row>
    <row r="19" spans="1:23" ht="17.399999999999999">
      <c r="A19" s="32" t="s">
        <v>114</v>
      </c>
      <c r="B19" s="50"/>
      <c r="C19" s="59"/>
      <c r="D19" s="52"/>
      <c r="E19" s="52"/>
      <c r="F19" s="39"/>
      <c r="G19" s="39"/>
      <c r="H19" s="39"/>
      <c r="I19" s="39"/>
      <c r="J19" s="39"/>
      <c r="K19" s="39"/>
      <c r="L19" s="52"/>
      <c r="M19" s="52"/>
      <c r="N19" s="52"/>
      <c r="O19" s="52"/>
      <c r="P19" s="52"/>
      <c r="Q19" s="52"/>
      <c r="R19" s="52"/>
      <c r="S19" s="52"/>
      <c r="T19" s="52"/>
      <c r="U19" s="39"/>
      <c r="V19" s="28"/>
      <c r="W19" s="53"/>
    </row>
    <row r="20" spans="1:23" ht="32.4">
      <c r="A20" s="33" t="s">
        <v>76</v>
      </c>
      <c r="B20" s="60" t="s">
        <v>77</v>
      </c>
      <c r="C20" s="35" t="s">
        <v>78</v>
      </c>
      <c r="D20" s="40"/>
      <c r="E20" s="40"/>
      <c r="F20" s="56">
        <v>1000000</v>
      </c>
      <c r="G20" s="56">
        <v>1000000</v>
      </c>
      <c r="H20" s="56">
        <v>1000000</v>
      </c>
      <c r="I20" s="39">
        <v>0</v>
      </c>
      <c r="J20" s="39">
        <f>F20</f>
        <v>1000000</v>
      </c>
      <c r="K20" s="56">
        <v>1000000</v>
      </c>
      <c r="L20" s="40" t="s">
        <v>115</v>
      </c>
      <c r="M20" s="40"/>
      <c r="N20" s="40" t="s">
        <v>115</v>
      </c>
      <c r="O20" s="40"/>
      <c r="P20" s="40"/>
      <c r="Q20" s="40" t="s">
        <v>115</v>
      </c>
      <c r="R20" s="40"/>
      <c r="S20" s="40" t="s">
        <v>115</v>
      </c>
      <c r="T20" s="40"/>
      <c r="U20" s="39">
        <f>J20-K20</f>
        <v>0</v>
      </c>
      <c r="V20" s="61"/>
      <c r="W20" s="62"/>
    </row>
    <row r="21" spans="1:23" ht="16.2">
      <c r="A21" s="33"/>
      <c r="B21" s="60"/>
      <c r="C21" s="35"/>
      <c r="D21" s="40"/>
      <c r="E21" s="40"/>
      <c r="F21" s="56"/>
      <c r="G21" s="56"/>
      <c r="H21" s="56"/>
      <c r="I21" s="39">
        <f>+F21-G21</f>
        <v>0</v>
      </c>
      <c r="J21" s="39">
        <f>F21</f>
        <v>0</v>
      </c>
      <c r="K21" s="56"/>
      <c r="L21" s="40"/>
      <c r="M21" s="40"/>
      <c r="N21" s="40"/>
      <c r="O21" s="40"/>
      <c r="P21" s="40"/>
      <c r="Q21" s="40"/>
      <c r="R21" s="40"/>
      <c r="S21" s="40"/>
      <c r="T21" s="40"/>
      <c r="U21" s="39">
        <f>J21-K21</f>
        <v>0</v>
      </c>
      <c r="V21" s="61"/>
      <c r="W21" s="62"/>
    </row>
    <row r="22" spans="1:23" ht="17.399999999999999">
      <c r="A22" s="41" t="s">
        <v>110</v>
      </c>
      <c r="B22" s="46"/>
      <c r="C22" s="46"/>
      <c r="D22" s="46"/>
      <c r="E22" s="46"/>
      <c r="F22" s="39">
        <f t="shared" ref="F22:K22" si="4">SUM(F20:F21)</f>
        <v>1000000</v>
      </c>
      <c r="G22" s="39">
        <f t="shared" si="4"/>
        <v>1000000</v>
      </c>
      <c r="H22" s="39">
        <f t="shared" si="4"/>
        <v>1000000</v>
      </c>
      <c r="I22" s="39">
        <f t="shared" si="4"/>
        <v>0</v>
      </c>
      <c r="J22" s="39">
        <f t="shared" si="4"/>
        <v>1000000</v>
      </c>
      <c r="K22" s="39">
        <f t="shared" si="4"/>
        <v>1000000</v>
      </c>
      <c r="L22" s="46"/>
      <c r="M22" s="46"/>
      <c r="N22" s="46"/>
      <c r="O22" s="46"/>
      <c r="P22" s="46"/>
      <c r="Q22" s="46"/>
      <c r="R22" s="46"/>
      <c r="S22" s="46"/>
      <c r="T22" s="46"/>
      <c r="U22" s="39">
        <f>SUM(U20:U21)</f>
        <v>0</v>
      </c>
      <c r="V22" s="47"/>
      <c r="W22" s="62"/>
    </row>
    <row r="23" spans="1:23" ht="17.399999999999999">
      <c r="A23" s="32" t="s">
        <v>116</v>
      </c>
      <c r="B23" s="46"/>
      <c r="C23" s="63"/>
      <c r="D23" s="46"/>
      <c r="E23" s="52"/>
      <c r="F23" s="39"/>
      <c r="G23" s="39"/>
      <c r="H23" s="39"/>
      <c r="I23" s="39"/>
      <c r="J23" s="39"/>
      <c r="K23" s="39"/>
      <c r="L23" s="52"/>
      <c r="M23" s="46"/>
      <c r="N23" s="46"/>
      <c r="O23" s="46"/>
      <c r="P23" s="46"/>
      <c r="Q23" s="52"/>
      <c r="R23" s="46"/>
      <c r="S23" s="52"/>
      <c r="T23" s="46"/>
      <c r="U23" s="39"/>
      <c r="V23" s="47"/>
      <c r="W23" s="62"/>
    </row>
    <row r="24" spans="1:23" ht="94.5" customHeight="1">
      <c r="A24" s="33" t="s">
        <v>117</v>
      </c>
      <c r="B24" s="35" t="s">
        <v>79</v>
      </c>
      <c r="C24" s="35" t="s">
        <v>80</v>
      </c>
      <c r="D24" s="64"/>
      <c r="E24" s="40"/>
      <c r="F24" s="56">
        <v>1925000</v>
      </c>
      <c r="G24" s="56">
        <v>1230000</v>
      </c>
      <c r="H24" s="56">
        <v>1230000</v>
      </c>
      <c r="I24" s="39">
        <f>+F24-G24</f>
        <v>695000</v>
      </c>
      <c r="J24" s="39">
        <f>F24</f>
        <v>1925000</v>
      </c>
      <c r="K24" s="56">
        <v>1230000</v>
      </c>
      <c r="L24" s="40" t="s">
        <v>115</v>
      </c>
      <c r="M24" s="40"/>
      <c r="N24" s="40"/>
      <c r="O24" s="40" t="s">
        <v>115</v>
      </c>
      <c r="P24" s="40"/>
      <c r="Q24" s="40" t="s">
        <v>115</v>
      </c>
      <c r="R24" s="40"/>
      <c r="S24" s="40" t="s">
        <v>115</v>
      </c>
      <c r="T24" s="40"/>
      <c r="U24" s="39">
        <f>J24-K24</f>
        <v>695000</v>
      </c>
      <c r="V24" s="57"/>
      <c r="W24" s="65" t="s">
        <v>118</v>
      </c>
    </row>
    <row r="25" spans="1:23" ht="17.399999999999999">
      <c r="A25" s="41" t="s">
        <v>110</v>
      </c>
      <c r="B25" s="46"/>
      <c r="C25" s="46"/>
      <c r="D25" s="46"/>
      <c r="E25" s="46"/>
      <c r="F25" s="39">
        <f>SUM(F24)</f>
        <v>1925000</v>
      </c>
      <c r="G25" s="39">
        <f>SUM(G24)</f>
        <v>1230000</v>
      </c>
      <c r="H25" s="39">
        <f>SUM(H24)</f>
        <v>1230000</v>
      </c>
      <c r="I25" s="39">
        <f>SUM(I23:I24)</f>
        <v>695000</v>
      </c>
      <c r="J25" s="39">
        <f>SUM(J24)</f>
        <v>1925000</v>
      </c>
      <c r="K25" s="39">
        <f>SUM(K24)</f>
        <v>1230000</v>
      </c>
      <c r="L25" s="46"/>
      <c r="M25" s="46"/>
      <c r="N25" s="46"/>
      <c r="O25" s="46"/>
      <c r="P25" s="46"/>
      <c r="Q25" s="46"/>
      <c r="R25" s="46"/>
      <c r="S25" s="46"/>
      <c r="T25" s="46"/>
      <c r="U25" s="39">
        <f>SUM(U24)</f>
        <v>695000</v>
      </c>
      <c r="V25" s="47"/>
      <c r="W25" s="62"/>
    </row>
    <row r="26" spans="1:23" ht="16.8">
      <c r="A26" s="49"/>
      <c r="B26" s="46"/>
      <c r="C26" s="46"/>
      <c r="D26" s="46"/>
      <c r="E26" s="46"/>
      <c r="F26" s="39"/>
      <c r="G26" s="39"/>
      <c r="H26" s="39"/>
      <c r="I26" s="39"/>
      <c r="J26" s="39"/>
      <c r="K26" s="39"/>
      <c r="L26" s="46"/>
      <c r="M26" s="46"/>
      <c r="N26" s="46"/>
      <c r="O26" s="46"/>
      <c r="P26" s="46"/>
      <c r="Q26" s="46"/>
      <c r="R26" s="46"/>
      <c r="S26" s="46"/>
      <c r="T26" s="46"/>
      <c r="U26" s="39"/>
      <c r="V26" s="47"/>
      <c r="W26" s="62"/>
    </row>
    <row r="27" spans="1:23" ht="17.399999999999999">
      <c r="A27" s="23" t="s">
        <v>119</v>
      </c>
      <c r="B27" s="46"/>
      <c r="C27" s="46"/>
      <c r="D27" s="46"/>
      <c r="E27" s="46"/>
      <c r="F27" s="39"/>
      <c r="G27" s="39"/>
      <c r="H27" s="39"/>
      <c r="I27" s="39"/>
      <c r="J27" s="39"/>
      <c r="K27" s="39"/>
      <c r="L27" s="46"/>
      <c r="M27" s="46"/>
      <c r="N27" s="46"/>
      <c r="O27" s="46"/>
      <c r="P27" s="46"/>
      <c r="Q27" s="46"/>
      <c r="R27" s="46"/>
      <c r="S27" s="46"/>
      <c r="T27" s="46"/>
      <c r="U27" s="39"/>
      <c r="V27" s="47"/>
      <c r="W27" s="62"/>
    </row>
    <row r="28" spans="1:23" ht="16.8">
      <c r="A28" s="66"/>
      <c r="B28" s="64"/>
      <c r="C28" s="64"/>
      <c r="D28" s="64"/>
      <c r="E28" s="64"/>
      <c r="F28" s="56"/>
      <c r="G28" s="56"/>
      <c r="H28" s="56"/>
      <c r="I28" s="39"/>
      <c r="J28" s="39"/>
      <c r="K28" s="56"/>
      <c r="L28" s="40"/>
      <c r="M28" s="40"/>
      <c r="N28" s="40"/>
      <c r="O28" s="40"/>
      <c r="P28" s="40"/>
      <c r="Q28" s="40"/>
      <c r="R28" s="40"/>
      <c r="S28" s="40"/>
      <c r="T28" s="40"/>
      <c r="U28" s="39">
        <f>J28-K28</f>
        <v>0</v>
      </c>
      <c r="V28" s="57"/>
      <c r="W28" s="62"/>
    </row>
    <row r="29" spans="1:23" ht="16.8">
      <c r="A29" s="66"/>
      <c r="B29" s="64"/>
      <c r="C29" s="64"/>
      <c r="D29" s="64"/>
      <c r="E29" s="64"/>
      <c r="F29" s="56"/>
      <c r="G29" s="56"/>
      <c r="H29" s="56"/>
      <c r="I29" s="39"/>
      <c r="J29" s="39"/>
      <c r="K29" s="56"/>
      <c r="L29" s="40"/>
      <c r="M29" s="40"/>
      <c r="N29" s="40"/>
      <c r="O29" s="40"/>
      <c r="P29" s="40"/>
      <c r="Q29" s="40"/>
      <c r="R29" s="40"/>
      <c r="S29" s="40"/>
      <c r="T29" s="40"/>
      <c r="U29" s="39">
        <f>J29-K29</f>
        <v>0</v>
      </c>
      <c r="V29" s="57"/>
      <c r="W29" s="62"/>
    </row>
    <row r="30" spans="1:23" ht="18" thickBot="1">
      <c r="A30" s="67" t="s">
        <v>120</v>
      </c>
      <c r="B30" s="68"/>
      <c r="C30" s="68"/>
      <c r="D30" s="68"/>
      <c r="E30" s="68"/>
      <c r="F30" s="69">
        <f t="shared" ref="F30:K30" si="5">F6+F14+F27</f>
        <v>2925000</v>
      </c>
      <c r="G30" s="69">
        <f t="shared" si="5"/>
        <v>2230000</v>
      </c>
      <c r="H30" s="69">
        <f t="shared" si="5"/>
        <v>2230000</v>
      </c>
      <c r="I30" s="69">
        <f t="shared" si="5"/>
        <v>695000</v>
      </c>
      <c r="J30" s="69">
        <f t="shared" si="5"/>
        <v>2925000</v>
      </c>
      <c r="K30" s="69">
        <f t="shared" si="5"/>
        <v>2230000</v>
      </c>
      <c r="L30" s="68"/>
      <c r="M30" s="68"/>
      <c r="N30" s="68"/>
      <c r="O30" s="68"/>
      <c r="P30" s="68"/>
      <c r="Q30" s="68"/>
      <c r="R30" s="68"/>
      <c r="S30" s="68"/>
      <c r="T30" s="68"/>
      <c r="U30" s="69">
        <f>U6+U14+U27</f>
        <v>695000</v>
      </c>
      <c r="V30" s="70"/>
      <c r="W30" s="71"/>
    </row>
    <row r="31" spans="1:23" ht="17.399999999999999">
      <c r="A31" s="72" t="s">
        <v>121</v>
      </c>
    </row>
    <row r="32" spans="1:23" ht="17.399999999999999">
      <c r="A32" s="73" t="s">
        <v>122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ht="17.399999999999999">
      <c r="A33" s="75" t="s">
        <v>123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1:23" ht="17.399999999999999">
      <c r="A34" s="73" t="s">
        <v>124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 ht="17.399999999999999">
      <c r="A35" s="73" t="s">
        <v>125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1:23" ht="17.399999999999999">
      <c r="A36" s="75" t="s">
        <v>126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:23" ht="17.399999999999999">
      <c r="A37" s="75" t="s">
        <v>127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spans="1:23" ht="17.399999999999999">
      <c r="A38" s="75" t="s">
        <v>128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</sheetData>
  <mergeCells count="18">
    <mergeCell ref="A1:W1"/>
    <mergeCell ref="A2:W2"/>
    <mergeCell ref="A3:W3"/>
    <mergeCell ref="A4:A5"/>
    <mergeCell ref="B4:B5"/>
    <mergeCell ref="C4:C5"/>
    <mergeCell ref="K4:K5"/>
    <mergeCell ref="D4:E4"/>
    <mergeCell ref="F4:J4"/>
    <mergeCell ref="L4:M4"/>
    <mergeCell ref="W8:W10"/>
    <mergeCell ref="W16:W17"/>
    <mergeCell ref="W4:W5"/>
    <mergeCell ref="U4:V4"/>
    <mergeCell ref="N4:O4"/>
    <mergeCell ref="P4:Q4"/>
    <mergeCell ref="R4:S4"/>
    <mergeCell ref="T4:T5"/>
  </mergeCells>
  <phoneticPr fontId="43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53" orientation="landscape" blackAndWhite="1" r:id="rId1"/>
  <headerFooter alignWithMargins="0">
    <oddFooter>&amp;C&amp;"標楷體,標準"全&amp;"Times New Roman,標準"1&amp;"標楷體,標準"頁，第&amp;"Times New Roman,標準"&amp;P&amp;"標楷體,標準"頁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D16" sqref="D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72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0</v>
      </c>
      <c r="F7" s="11">
        <v>830000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0</v>
      </c>
      <c r="F19" s="11">
        <f>SUM(F6:F18)</f>
        <v>1830000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D16" sqref="D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73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240000</v>
      </c>
      <c r="F7" s="11">
        <v>1070000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240000</v>
      </c>
      <c r="F19" s="11">
        <f>SUM(F6:F18)</f>
        <v>2070000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D16" sqref="D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74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100000</v>
      </c>
      <c r="F7" s="11">
        <v>1170000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100000</v>
      </c>
      <c r="F19" s="11">
        <f>SUM(F6:F18)</f>
        <v>2170000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E16" sqref="E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75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38</v>
      </c>
    </row>
    <row r="4" spans="1:9" s="5" customFormat="1" ht="21" customHeight="1">
      <c r="A4" s="102" t="s">
        <v>39</v>
      </c>
      <c r="B4" s="102" t="s">
        <v>40</v>
      </c>
      <c r="C4" s="102" t="s">
        <v>41</v>
      </c>
      <c r="D4" s="104" t="s">
        <v>42</v>
      </c>
      <c r="E4" s="106" t="s">
        <v>43</v>
      </c>
      <c r="F4" s="107"/>
      <c r="G4" s="102" t="s">
        <v>44</v>
      </c>
      <c r="I4" s="6"/>
    </row>
    <row r="5" spans="1:9" s="5" customFormat="1" ht="19.8">
      <c r="A5" s="103"/>
      <c r="B5" s="103"/>
      <c r="C5" s="103"/>
      <c r="D5" s="105"/>
      <c r="E5" s="7" t="s">
        <v>45</v>
      </c>
      <c r="F5" s="7" t="s">
        <v>46</v>
      </c>
      <c r="G5" s="103"/>
      <c r="I5" s="6"/>
    </row>
    <row r="6" spans="1:9" s="12" customFormat="1" ht="48" customHeight="1">
      <c r="A6" s="8" t="s">
        <v>47</v>
      </c>
      <c r="B6" s="9" t="s">
        <v>48</v>
      </c>
      <c r="C6" s="10" t="s">
        <v>49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50</v>
      </c>
      <c r="B7" s="9" t="s">
        <v>51</v>
      </c>
      <c r="C7" s="10" t="s">
        <v>49</v>
      </c>
      <c r="D7" s="11">
        <v>1925000</v>
      </c>
      <c r="E7" s="11">
        <v>60000</v>
      </c>
      <c r="F7" s="11">
        <v>1230000</v>
      </c>
      <c r="G7" s="9" t="s">
        <v>52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53</v>
      </c>
      <c r="C19" s="10"/>
      <c r="D19" s="11">
        <f>SUM(D6:D18)</f>
        <v>2925000</v>
      </c>
      <c r="E19" s="11">
        <f>SUM(E6:E18)</f>
        <v>60000</v>
      </c>
      <c r="F19" s="11">
        <f>SUM(F6:F18)</f>
        <v>2230000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H18" sqref="H18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0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/>
      <c r="B6" s="9"/>
      <c r="C6" s="10"/>
      <c r="D6" s="11"/>
      <c r="E6" s="11"/>
      <c r="F6" s="11"/>
      <c r="G6" s="9"/>
      <c r="I6" s="13"/>
    </row>
    <row r="7" spans="1:9" s="12" customFormat="1" ht="19.8">
      <c r="A7" s="8"/>
      <c r="B7" s="9"/>
      <c r="C7" s="10"/>
      <c r="D7" s="11"/>
      <c r="E7" s="11"/>
      <c r="F7" s="11"/>
      <c r="G7" s="9"/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0</v>
      </c>
      <c r="E19" s="11">
        <f>SUM(E6:E18)</f>
        <v>0</v>
      </c>
      <c r="F19" s="11">
        <f>SUM(F6:F18)</f>
        <v>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H16" sqref="H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11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12</v>
      </c>
    </row>
    <row r="4" spans="1:9" s="5" customFormat="1" ht="21" customHeight="1">
      <c r="A4" s="102" t="s">
        <v>13</v>
      </c>
      <c r="B4" s="102" t="s">
        <v>14</v>
      </c>
      <c r="C4" s="102" t="s">
        <v>15</v>
      </c>
      <c r="D4" s="104" t="s">
        <v>16</v>
      </c>
      <c r="E4" s="106" t="s">
        <v>17</v>
      </c>
      <c r="F4" s="107"/>
      <c r="G4" s="102" t="s">
        <v>18</v>
      </c>
      <c r="I4" s="6"/>
    </row>
    <row r="5" spans="1:9" s="5" customFormat="1" ht="19.8">
      <c r="A5" s="103"/>
      <c r="B5" s="103"/>
      <c r="C5" s="103"/>
      <c r="D5" s="105"/>
      <c r="E5" s="7" t="s">
        <v>19</v>
      </c>
      <c r="F5" s="7" t="s">
        <v>20</v>
      </c>
      <c r="G5" s="103"/>
      <c r="I5" s="6"/>
    </row>
    <row r="6" spans="1:9" s="12" customFormat="1" ht="48" customHeight="1">
      <c r="A6" s="8" t="s">
        <v>21</v>
      </c>
      <c r="B6" s="9" t="s">
        <v>22</v>
      </c>
      <c r="C6" s="10" t="s">
        <v>23</v>
      </c>
      <c r="D6" s="11">
        <v>1000000</v>
      </c>
      <c r="E6" s="11">
        <v>1000000</v>
      </c>
      <c r="F6" s="11">
        <v>1000000</v>
      </c>
      <c r="G6" s="9"/>
      <c r="I6" s="13"/>
    </row>
    <row r="7" spans="1:9" s="12" customFormat="1" ht="59.4">
      <c r="A7" s="8" t="s">
        <v>24</v>
      </c>
      <c r="B7" s="9" t="s">
        <v>25</v>
      </c>
      <c r="C7" s="10" t="s">
        <v>23</v>
      </c>
      <c r="D7" s="11">
        <v>1925000</v>
      </c>
      <c r="E7" s="11">
        <v>70000</v>
      </c>
      <c r="F7" s="11">
        <v>70000</v>
      </c>
      <c r="G7" s="9" t="s">
        <v>26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27</v>
      </c>
      <c r="C19" s="10"/>
      <c r="D19" s="11">
        <f>SUM(D6:D18)</f>
        <v>2925000</v>
      </c>
      <c r="E19" s="11">
        <f>SUM(E6:E18)</f>
        <v>1070000</v>
      </c>
      <c r="F19" s="11">
        <f>SUM(F6:F18)</f>
        <v>1070000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F15" sqref="F15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28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130000</v>
      </c>
      <c r="F7" s="11">
        <v>200000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130000</v>
      </c>
      <c r="F19" s="11">
        <f>SUM(F6:F18)</f>
        <v>1200000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E16" sqref="E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35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70000</v>
      </c>
      <c r="F7" s="11">
        <v>270000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70000</v>
      </c>
      <c r="F19" s="11">
        <f>SUM(F6:F18)</f>
        <v>1270000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F8" sqref="F8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36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340000</v>
      </c>
      <c r="F7" s="11">
        <v>610000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340000</v>
      </c>
      <c r="F19" s="11">
        <f>SUM(F6:F18)</f>
        <v>1610000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C16" sqref="C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37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38</v>
      </c>
    </row>
    <row r="4" spans="1:9" s="5" customFormat="1" ht="21" customHeight="1">
      <c r="A4" s="102" t="s">
        <v>39</v>
      </c>
      <c r="B4" s="102" t="s">
        <v>40</v>
      </c>
      <c r="C4" s="102" t="s">
        <v>41</v>
      </c>
      <c r="D4" s="104" t="s">
        <v>42</v>
      </c>
      <c r="E4" s="106" t="s">
        <v>43</v>
      </c>
      <c r="F4" s="107"/>
      <c r="G4" s="102" t="s">
        <v>44</v>
      </c>
      <c r="I4" s="6"/>
    </row>
    <row r="5" spans="1:9" s="5" customFormat="1" ht="19.8">
      <c r="A5" s="103"/>
      <c r="B5" s="103"/>
      <c r="C5" s="103"/>
      <c r="D5" s="105"/>
      <c r="E5" s="7" t="s">
        <v>45</v>
      </c>
      <c r="F5" s="7" t="s">
        <v>46</v>
      </c>
      <c r="G5" s="103"/>
      <c r="I5" s="6"/>
    </row>
    <row r="6" spans="1:9" s="12" customFormat="1" ht="48" customHeight="1">
      <c r="A6" s="8" t="s">
        <v>47</v>
      </c>
      <c r="B6" s="9" t="s">
        <v>48</v>
      </c>
      <c r="C6" s="10" t="s">
        <v>49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50</v>
      </c>
      <c r="B7" s="9" t="s">
        <v>51</v>
      </c>
      <c r="C7" s="10" t="s">
        <v>49</v>
      </c>
      <c r="D7" s="11">
        <v>1925000</v>
      </c>
      <c r="E7" s="11">
        <v>120000</v>
      </c>
      <c r="F7" s="11">
        <v>730000</v>
      </c>
      <c r="G7" s="9" t="s">
        <v>52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53</v>
      </c>
      <c r="C19" s="10"/>
      <c r="D19" s="11">
        <f>SUM(D6:D18)</f>
        <v>2925000</v>
      </c>
      <c r="E19" s="11">
        <f>SUM(E6:E18)</f>
        <v>120000</v>
      </c>
      <c r="F19" s="11">
        <f>SUM(F6:F18)</f>
        <v>1730000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C16" sqref="C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54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55</v>
      </c>
    </row>
    <row r="4" spans="1:9" s="5" customFormat="1" ht="21" customHeight="1">
      <c r="A4" s="102" t="s">
        <v>56</v>
      </c>
      <c r="B4" s="102" t="s">
        <v>57</v>
      </c>
      <c r="C4" s="102" t="s">
        <v>58</v>
      </c>
      <c r="D4" s="104" t="s">
        <v>59</v>
      </c>
      <c r="E4" s="106" t="s">
        <v>60</v>
      </c>
      <c r="F4" s="107"/>
      <c r="G4" s="102" t="s">
        <v>61</v>
      </c>
      <c r="I4" s="6"/>
    </row>
    <row r="5" spans="1:9" s="5" customFormat="1" ht="19.8">
      <c r="A5" s="103"/>
      <c r="B5" s="103"/>
      <c r="C5" s="103"/>
      <c r="D5" s="105"/>
      <c r="E5" s="7" t="s">
        <v>62</v>
      </c>
      <c r="F5" s="7" t="s">
        <v>63</v>
      </c>
      <c r="G5" s="103"/>
      <c r="I5" s="6"/>
    </row>
    <row r="6" spans="1:9" s="12" customFormat="1" ht="48" customHeight="1">
      <c r="A6" s="8" t="s">
        <v>64</v>
      </c>
      <c r="B6" s="9" t="s">
        <v>65</v>
      </c>
      <c r="C6" s="10" t="s">
        <v>66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67</v>
      </c>
      <c r="B7" s="9" t="s">
        <v>68</v>
      </c>
      <c r="C7" s="10" t="s">
        <v>66</v>
      </c>
      <c r="D7" s="11">
        <v>1925000</v>
      </c>
      <c r="E7" s="11">
        <v>0</v>
      </c>
      <c r="F7" s="11">
        <v>730000</v>
      </c>
      <c r="G7" s="9" t="s">
        <v>69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70</v>
      </c>
      <c r="C19" s="10"/>
      <c r="D19" s="11">
        <f>SUM(D6:D18)</f>
        <v>2925000</v>
      </c>
      <c r="E19" s="11">
        <f>SUM(E6:E18)</f>
        <v>0</v>
      </c>
      <c r="F19" s="11">
        <f>SUM(F6:F18)</f>
        <v>1730000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5" workbookViewId="0">
      <selection activeCell="D16" sqref="D16"/>
    </sheetView>
  </sheetViews>
  <sheetFormatPr defaultRowHeight="16.2"/>
  <cols>
    <col min="1" max="1" width="18.6640625" customWidth="1"/>
    <col min="2" max="2" width="20.6640625" customWidth="1"/>
    <col min="3" max="3" width="22.6640625" customWidth="1"/>
    <col min="4" max="6" width="16.88671875" customWidth="1"/>
    <col min="7" max="7" width="23" customWidth="1"/>
  </cols>
  <sheetData>
    <row r="1" spans="1:9" ht="22.2">
      <c r="B1" s="2"/>
      <c r="C1" s="2"/>
      <c r="D1" s="2"/>
      <c r="E1" s="2"/>
      <c r="F1" s="2"/>
      <c r="G1" s="3"/>
    </row>
    <row r="2" spans="1:9" ht="24.6">
      <c r="A2" s="101" t="s">
        <v>71</v>
      </c>
      <c r="B2" s="101"/>
      <c r="C2" s="101"/>
      <c r="D2" s="101"/>
      <c r="E2" s="101"/>
      <c r="F2" s="101"/>
      <c r="G2" s="101"/>
    </row>
    <row r="3" spans="1:9" ht="22.2">
      <c r="A3" s="3"/>
      <c r="B3" s="2"/>
      <c r="C3" s="2"/>
      <c r="D3" s="2"/>
      <c r="E3" s="2"/>
      <c r="F3" s="2"/>
      <c r="G3" s="4" t="s">
        <v>1</v>
      </c>
    </row>
    <row r="4" spans="1:9" s="5" customFormat="1" ht="21" customHeight="1">
      <c r="A4" s="102" t="s">
        <v>2</v>
      </c>
      <c r="B4" s="102" t="s">
        <v>3</v>
      </c>
      <c r="C4" s="102" t="s">
        <v>4</v>
      </c>
      <c r="D4" s="104" t="s">
        <v>5</v>
      </c>
      <c r="E4" s="106" t="s">
        <v>6</v>
      </c>
      <c r="F4" s="107"/>
      <c r="G4" s="102" t="s">
        <v>7</v>
      </c>
      <c r="I4" s="6"/>
    </row>
    <row r="5" spans="1:9" s="5" customFormat="1" ht="19.8">
      <c r="A5" s="103"/>
      <c r="B5" s="103"/>
      <c r="C5" s="103"/>
      <c r="D5" s="105"/>
      <c r="E5" s="7" t="s">
        <v>8</v>
      </c>
      <c r="F5" s="7" t="s">
        <v>9</v>
      </c>
      <c r="G5" s="103"/>
      <c r="I5" s="6"/>
    </row>
    <row r="6" spans="1:9" s="12" customFormat="1" ht="48" customHeight="1">
      <c r="A6" s="8" t="s">
        <v>29</v>
      </c>
      <c r="B6" s="9" t="s">
        <v>30</v>
      </c>
      <c r="C6" s="10" t="s">
        <v>31</v>
      </c>
      <c r="D6" s="11">
        <v>1000000</v>
      </c>
      <c r="E6" s="11">
        <v>0</v>
      </c>
      <c r="F6" s="11">
        <v>1000000</v>
      </c>
      <c r="G6" s="9"/>
      <c r="I6" s="13"/>
    </row>
    <row r="7" spans="1:9" s="12" customFormat="1" ht="59.4">
      <c r="A7" s="8" t="s">
        <v>32</v>
      </c>
      <c r="B7" s="9" t="s">
        <v>33</v>
      </c>
      <c r="C7" s="10" t="s">
        <v>31</v>
      </c>
      <c r="D7" s="11">
        <v>1925000</v>
      </c>
      <c r="E7" s="11">
        <v>100000</v>
      </c>
      <c r="F7" s="11">
        <v>830000</v>
      </c>
      <c r="G7" s="9" t="s">
        <v>34</v>
      </c>
      <c r="I7" s="13"/>
    </row>
    <row r="8" spans="1:9" s="12" customFormat="1" ht="20.100000000000001" customHeight="1">
      <c r="A8" s="8"/>
      <c r="B8" s="9"/>
      <c r="C8" s="10"/>
      <c r="D8" s="11"/>
      <c r="E8" s="11"/>
      <c r="F8" s="11"/>
      <c r="G8" s="9"/>
      <c r="I8" s="13"/>
    </row>
    <row r="9" spans="1:9" s="12" customFormat="1" ht="20.100000000000001" customHeight="1">
      <c r="A9" s="8"/>
      <c r="B9" s="9"/>
      <c r="C9" s="10"/>
      <c r="D9" s="11"/>
      <c r="E9" s="11"/>
      <c r="F9" s="11"/>
      <c r="G9" s="9"/>
      <c r="I9" s="13"/>
    </row>
    <row r="10" spans="1:9" s="12" customFormat="1" ht="20.100000000000001" customHeight="1">
      <c r="A10" s="8"/>
      <c r="B10" s="9"/>
      <c r="C10" s="10"/>
      <c r="D10" s="11"/>
      <c r="E10" s="11"/>
      <c r="F10" s="11"/>
      <c r="G10" s="9"/>
      <c r="I10" s="13"/>
    </row>
    <row r="11" spans="1:9" s="12" customFormat="1" ht="20.100000000000001" customHeight="1">
      <c r="A11" s="8"/>
      <c r="B11" s="9"/>
      <c r="C11" s="10"/>
      <c r="D11" s="11"/>
      <c r="E11" s="11"/>
      <c r="F11" s="11"/>
      <c r="G11" s="9"/>
      <c r="I11" s="13"/>
    </row>
    <row r="12" spans="1:9" s="12" customFormat="1" ht="20.100000000000001" customHeight="1">
      <c r="A12" s="8"/>
      <c r="B12" s="9"/>
      <c r="C12" s="10"/>
      <c r="D12" s="11"/>
      <c r="E12" s="11"/>
      <c r="F12" s="11"/>
      <c r="G12" s="9"/>
      <c r="I12" s="13"/>
    </row>
    <row r="13" spans="1:9" s="12" customFormat="1" ht="20.100000000000001" customHeight="1">
      <c r="A13" s="8"/>
      <c r="B13" s="9"/>
      <c r="C13" s="10"/>
      <c r="D13" s="11"/>
      <c r="E13" s="11"/>
      <c r="F13" s="11"/>
      <c r="G13" s="9"/>
      <c r="I13" s="13"/>
    </row>
    <row r="14" spans="1:9" s="12" customFormat="1" ht="20.100000000000001" customHeight="1">
      <c r="A14" s="8"/>
      <c r="B14" s="9"/>
      <c r="C14" s="10"/>
      <c r="D14" s="11"/>
      <c r="E14" s="11"/>
      <c r="F14" s="11"/>
      <c r="G14" s="9"/>
      <c r="I14" s="13"/>
    </row>
    <row r="15" spans="1:9" s="12" customFormat="1" ht="20.100000000000001" customHeight="1">
      <c r="A15" s="8"/>
      <c r="B15" s="9"/>
      <c r="C15" s="10"/>
      <c r="D15" s="11"/>
      <c r="E15" s="11"/>
      <c r="F15" s="11"/>
      <c r="G15" s="9"/>
      <c r="I15" s="13"/>
    </row>
    <row r="16" spans="1:9" s="12" customFormat="1" ht="20.100000000000001" customHeight="1">
      <c r="A16" s="8"/>
      <c r="B16" s="9"/>
      <c r="C16" s="10"/>
      <c r="D16" s="11"/>
      <c r="E16" s="11"/>
      <c r="F16" s="11"/>
      <c r="G16" s="9"/>
      <c r="I16" s="13"/>
    </row>
    <row r="17" spans="1:9" s="12" customFormat="1" ht="20.100000000000001" customHeight="1">
      <c r="A17" s="14"/>
      <c r="B17" s="15"/>
      <c r="C17" s="10"/>
      <c r="D17" s="11"/>
      <c r="E17" s="11"/>
      <c r="F17" s="11"/>
      <c r="G17" s="9"/>
      <c r="I17" s="13"/>
    </row>
    <row r="18" spans="1:9" s="12" customFormat="1" ht="19.8">
      <c r="A18" s="14"/>
      <c r="B18" s="15"/>
      <c r="C18" s="10"/>
      <c r="D18" s="11"/>
      <c r="E18" s="11"/>
      <c r="F18" s="11"/>
      <c r="G18" s="9"/>
      <c r="I18" s="13"/>
    </row>
    <row r="19" spans="1:9" s="12" customFormat="1" ht="20.100000000000001" customHeight="1">
      <c r="A19" s="9"/>
      <c r="B19" s="16" t="s">
        <v>10</v>
      </c>
      <c r="C19" s="10"/>
      <c r="D19" s="11">
        <f>SUM(D6:D18)</f>
        <v>2925000</v>
      </c>
      <c r="E19" s="11">
        <f>SUM(E6:E18)</f>
        <v>100000</v>
      </c>
      <c r="F19" s="11">
        <f>SUM(F6:F18)</f>
        <v>1830000</v>
      </c>
      <c r="G19" s="9"/>
    </row>
  </sheetData>
  <mergeCells count="7">
    <mergeCell ref="A2:G2"/>
    <mergeCell ref="A4:A5"/>
    <mergeCell ref="B4:B5"/>
    <mergeCell ref="C4:C5"/>
    <mergeCell ref="D4:D5"/>
    <mergeCell ref="E4:F4"/>
    <mergeCell ref="G4:G5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blackAndWhite="1" r:id="rId1"/>
  <headerFooter alignWithMargins="0">
    <oddHeader>&amp;L&amp;"標楷體,標準"附件&amp;"新細明體,標準"10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13</vt:i4>
      </vt:variant>
    </vt:vector>
  </HeadingPairs>
  <TitlesOfParts>
    <vt:vector size="26" baseType="lpstr">
      <vt:lpstr>總表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總表!Print_Area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Vghtc</dc:creator>
  <cp:lastModifiedBy>vghtc</cp:lastModifiedBy>
  <dcterms:created xsi:type="dcterms:W3CDTF">2017-04-10T03:20:20Z</dcterms:created>
  <dcterms:modified xsi:type="dcterms:W3CDTF">2019-05-16T01:39:20Z</dcterms:modified>
</cp:coreProperties>
</file>